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s.talipova\Desktop\3299 4-кв\"/>
    </mc:Choice>
  </mc:AlternateContent>
  <bookViews>
    <workbookView xWindow="4605" yWindow="4215" windowWidth="21600" windowHeight="11385" tabRatio="790" activeTab="4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'!$A$4:$Y$5</definedName>
    <definedName name="_xlnm._FilterDatabase" localSheetId="4" hidden="1">'5-илова'!$A$5:$L$6</definedName>
    <definedName name="_xlnm._FilterDatabase" localSheetId="5" hidden="1">'6-илова '!$A$5:$M$9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'2-илова'!$A$1:$J$21</definedName>
    <definedName name="_xlnm.Print_Area" localSheetId="3">'4-илова '!$A$1:$L$7</definedName>
    <definedName name="_xlnm.Print_Area" localSheetId="4">'5-илова'!$A$1:$L$112</definedName>
    <definedName name="_xlnm.Print_Area" localSheetId="5">'6-илова '!$A$1:$H$14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1" l="1"/>
  <c r="I18" i="11"/>
  <c r="E23" i="1" l="1"/>
  <c r="D23" i="1"/>
  <c r="L340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339" i="7" l="1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 l="1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 l="1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F16" i="9" l="1"/>
  <c r="E16" i="9"/>
  <c r="D16" i="9"/>
  <c r="N55" i="7"/>
  <c r="C15" i="9" l="1"/>
  <c r="C16" i="9" s="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9" l="1"/>
  <c r="A13" i="9" s="1"/>
  <c r="A14" i="9" s="1"/>
</calcChain>
</file>

<file path=xl/sharedStrings.xml><?xml version="1.0" encoding="utf-8"?>
<sst xmlns="http://schemas.openxmlformats.org/spreadsheetml/2006/main" count="2729" uniqueCount="1013">
  <si>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</si>
  <si>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</si>
  <si>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</si>
  <si>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</si>
  <si>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</si>
  <si>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</si>
  <si>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</si>
  <si>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</si>
  <si>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</si>
  <si>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</si>
  <si>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</si>
  <si>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</si>
  <si>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</si>
  <si>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</si>
  <si>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</si>
  <si>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</si>
  <si>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</si>
  <si>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</si>
  <si>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</si>
  <si>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</si>
  <si>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</si>
  <si>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</si>
  <si>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</si>
  <si>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</si>
  <si>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</si>
  <si>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</si>
  <si>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</si>
  <si>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</si>
  <si>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</si>
  <si>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</si>
  <si>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</si>
  <si>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</si>
  <si>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</si>
  <si>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</si>
  <si>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</si>
  <si>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</si>
  <si>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</si>
  <si>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</si>
  <si>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</si>
  <si>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</si>
  <si>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</si>
  <si>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</si>
  <si>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</si>
  <si>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</si>
  <si>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</si>
  <si>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</si>
  <si>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</si>
  <si>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</si>
  <si>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</si>
  <si>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</si>
  <si>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</si>
  <si>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</si>
  <si>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</si>
  <si>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</si>
  <si>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</si>
  <si>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</si>
  <si>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</si>
  <si>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</si>
  <si>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</si>
  <si>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</si>
  <si>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</si>
  <si>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</si>
  <si>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</si>
  <si>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</si>
  <si>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</si>
  <si>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</si>
  <si>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</si>
  <si>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</si>
  <si>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</si>
  <si>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</si>
  <si>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</si>
  <si>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</si>
  <si>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</si>
  <si>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</si>
  <si>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</si>
  <si>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</si>
  <si>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</si>
  <si>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</si>
  <si>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</si>
  <si>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</si>
  <si>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</si>
  <si>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</si>
  <si>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</si>
  <si>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</si>
  <si>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</si>
  <si>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</si>
  <si>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</si>
  <si>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</si>
  <si>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</si>
  <si>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</si>
  <si>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</si>
  <si>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</si>
  <si>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</si>
  <si>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</si>
  <si>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</si>
  <si>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</si>
  <si>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</si>
  <si>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</si>
  <si>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</si>
  <si>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</si>
  <si>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</si>
  <si>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</si>
  <si>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</si>
  <si>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</si>
  <si>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</si>
  <si>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</si>
  <si>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</si>
  <si>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</si>
  <si>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</si>
  <si>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</si>
  <si>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</si>
  <si>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</si>
  <si>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</si>
  <si>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Бюджетдан ташқари маблағлар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</si>
  <si>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</si>
  <si>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Бюджетдан ташқари жамғарма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</si>
  <si>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</si>
  <si>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</si>
  <si>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</si>
  <si>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</si>
  <si>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</si>
  <si>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</si>
  <si>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</si>
  <si>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</si>
  <si>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</si>
  <si>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</si>
  <si>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</si>
  <si>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</si>
  <si>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</si>
  <si>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</si>
  <si>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</si>
  <si>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</si>
  <si>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</si>
  <si>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</si>
  <si>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</si>
  <si>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</si>
  <si>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</si>
  <si>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</si>
  <si>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</si>
  <si>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</si>
  <si>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</si>
  <si>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</si>
  <si>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</si>
  <si>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</si>
  <si>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</si>
  <si>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</si>
  <si>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</si>
  <si>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</si>
  <si>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</si>
  <si>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</si>
  <si>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</si>
  <si>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</si>
  <si>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</si>
  <si>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</si>
  <si>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</si>
  <si>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</si>
  <si>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</si>
  <si>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</si>
  <si>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</si>
  <si>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</si>
  <si>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</si>
  <si>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</si>
  <si>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</si>
  <si>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</si>
  <si>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</si>
  <si>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</si>
  <si>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</si>
  <si>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</si>
  <si>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</si>
  <si>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</si>
  <si>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</si>
  <si>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</si>
  <si>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</si>
  <si>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</si>
  <si>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</si>
  <si>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</si>
  <si>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</si>
  <si>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</si>
  <si>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</si>
  <si>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</si>
  <si>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</si>
  <si>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</si>
  <si>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</si>
  <si>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дона</t>
  </si>
  <si>
    <t>хизмат</t>
  </si>
  <si>
    <t xml:space="preserve"> Бюджет ташкилотининг номланиши</t>
  </si>
  <si>
    <t>Тест синовларини ўтказишга мўлжалланган катта сиғимли бино қурилиши</t>
  </si>
  <si>
    <t>бюджетдан ташқари фаолиятни ривожлантириш жамғармаси</t>
  </si>
  <si>
    <t>Қорақалпоғистон Рес. хокимлиги инжиниринг компанияси</t>
  </si>
  <si>
    <t>1.</t>
  </si>
  <si>
    <t>минг сўмда</t>
  </si>
  <si>
    <t>1-чорак</t>
  </si>
  <si>
    <t>Ягона етказиб берувчи</t>
  </si>
  <si>
    <t>23</t>
  </si>
  <si>
    <t>24</t>
  </si>
  <si>
    <t>25</t>
  </si>
  <si>
    <t>26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</si>
  <si>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</si>
  <si>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</si>
  <si>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</si>
  <si>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</si>
  <si>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</si>
  <si>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</si>
  <si>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</si>
  <si>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</si>
  <si>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</si>
  <si>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</si>
  <si>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</si>
  <si>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</si>
  <si>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</si>
  <si>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</si>
  <si>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</si>
  <si>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</si>
  <si>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</si>
  <si>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</si>
  <si>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</si>
  <si>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</si>
  <si>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</si>
  <si>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</si>
  <si>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Бюджет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</si>
  <si>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</si>
  <si>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</si>
  <si>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</si>
  <si>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</si>
  <si>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</si>
  <si>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</si>
  <si>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</si>
  <si>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</si>
  <si>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</si>
  <si>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</si>
  <si>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</si>
  <si>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</si>
  <si>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</si>
  <si>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</si>
  <si>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ой</t>
  </si>
  <si>
    <t>Қўриқлаш хизмати</t>
  </si>
  <si>
    <t>Табиий газ</t>
  </si>
  <si>
    <t>Телекоммуникация хизматлари-интернет Андижон вилоятига</t>
  </si>
  <si>
    <t>Телекоммуникация хизматлари-интернет</t>
  </si>
  <si>
    <t>Малака ошириш</t>
  </si>
  <si>
    <t>киши</t>
  </si>
  <si>
    <t>Телекоммуникация хизматлари-телефон</t>
  </si>
  <si>
    <t>Совуқ сув</t>
  </si>
  <si>
    <t>куб метр</t>
  </si>
  <si>
    <t>Сирдарё вилояти инжиниринг компанияси</t>
  </si>
  <si>
    <t>ГУП Сувсоз</t>
  </si>
  <si>
    <t>Электр энергия</t>
  </si>
  <si>
    <t>Интернет</t>
  </si>
  <si>
    <t xml:space="preserve">Чиқинди </t>
  </si>
  <si>
    <t>200794653</t>
  </si>
  <si>
    <t>305907639</t>
  </si>
  <si>
    <t>203366731</t>
  </si>
  <si>
    <t>305109680</t>
  </si>
  <si>
    <t>204118319</t>
  </si>
  <si>
    <t>302194668</t>
  </si>
  <si>
    <t>201788904</t>
  </si>
  <si>
    <t>307387233</t>
  </si>
  <si>
    <t>306605769</t>
  </si>
  <si>
    <t>207027936</t>
  </si>
  <si>
    <t>303020732</t>
  </si>
  <si>
    <t>201440547</t>
  </si>
  <si>
    <t>200833833</t>
  </si>
  <si>
    <t>201513859</t>
  </si>
  <si>
    <t>306866603</t>
  </si>
  <si>
    <t>309913810</t>
  </si>
  <si>
    <t>гкал</t>
  </si>
  <si>
    <t>метр куб</t>
  </si>
  <si>
    <t>квт</t>
  </si>
  <si>
    <t>ЗРУ-684, 71-статья</t>
  </si>
  <si>
    <t>Услуги по технической поддержки информационных технологий</t>
  </si>
  <si>
    <t>энг яхши таклиф</t>
  </si>
  <si>
    <t>Ҳужжатларга ишлов бериш,хужжатларни тартибга келтириш</t>
  </si>
  <si>
    <t>Автомашиналар суғуртаси</t>
  </si>
  <si>
    <t>СМС хизматлар</t>
  </si>
  <si>
    <t>аукцион</t>
  </si>
  <si>
    <t>Махсус алоқа хизмати</t>
  </si>
  <si>
    <t>Андижон вилояти инжиниринг компанияси</t>
  </si>
  <si>
    <t>Сирдарё вил хокимлиги инжиниринг компанияси</t>
  </si>
  <si>
    <t>Андижон вил хокимлиги инжиниринг компанияси</t>
  </si>
  <si>
    <t>Сурхондарё вилояти инжиниринг компанияси</t>
  </si>
  <si>
    <t>Сурхондарё вил хокимлиги инжиниринг компанияси</t>
  </si>
  <si>
    <t>11</t>
  </si>
  <si>
    <t>электрон дўкон</t>
  </si>
  <si>
    <t>юридик мажбурият кредитор қарздорлик</t>
  </si>
  <si>
    <t>27</t>
  </si>
  <si>
    <t>28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</si>
  <si>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</si>
  <si>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</si>
  <si>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</si>
  <si>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</si>
  <si>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</si>
  <si>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</si>
  <si>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</si>
  <si>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</si>
  <si>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</si>
  <si>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</si>
  <si>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</si>
  <si>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</si>
  <si>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</si>
  <si>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</si>
  <si>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</si>
  <si>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</si>
  <si>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</si>
  <si>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</si>
  <si>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306894560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</si>
  <si>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</si>
  <si>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</si>
  <si>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</si>
  <si>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</si>
  <si>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</si>
  <si>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</si>
  <si>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</si>
  <si>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</si>
  <si>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</si>
  <si>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</si>
  <si>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</si>
  <si>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</si>
  <si>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</si>
  <si>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</si>
  <si>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</si>
  <si>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</si>
  <si>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</si>
  <si>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</si>
  <si>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пачка</t>
  </si>
  <si>
    <t>101</t>
  </si>
  <si>
    <t>102</t>
  </si>
  <si>
    <t>Услуга по техническому обслуживанию автоматической пожарной сигнализации</t>
  </si>
  <si>
    <t>ООО BEK ANTIFIRE</t>
  </si>
  <si>
    <t>308442425</t>
  </si>
  <si>
    <t>103</t>
  </si>
  <si>
    <t>FIRE PROTECTION 101 MCHJ</t>
  </si>
  <si>
    <t>309306631</t>
  </si>
  <si>
    <t>301131778</t>
  </si>
  <si>
    <t>Видеоролик тест ўтказишга</t>
  </si>
  <si>
    <t>306619884</t>
  </si>
  <si>
    <t>200903001</t>
  </si>
  <si>
    <t>Прямые договора- (ЗРУ-684, Ст-71, абз.-3, ПП-3953 пункт 4 согласно перечню приложения)</t>
  </si>
  <si>
    <t xml:space="preserve">Иссиқлик энергияси </t>
  </si>
  <si>
    <t>Худудий электр тармоклари АЖ</t>
  </si>
  <si>
    <t>306350099</t>
  </si>
  <si>
    <t>Услуга телефонной связи</t>
  </si>
  <si>
    <t>202628856</t>
  </si>
  <si>
    <t xml:space="preserve">Билим ва малакаларни баҳолаш агентлигининг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</t>
  </si>
  <si>
    <t>201838002</t>
  </si>
  <si>
    <t>303476196</t>
  </si>
  <si>
    <t>207078596</t>
  </si>
  <si>
    <t>303757574</t>
  </si>
  <si>
    <t>303873763</t>
  </si>
  <si>
    <t>304400005</t>
  </si>
  <si>
    <t>309232772</t>
  </si>
  <si>
    <t>201501439</t>
  </si>
  <si>
    <t>201052713</t>
  </si>
  <si>
    <t xml:space="preserve"> Жиззах вилояти инжиниринг компанияси</t>
  </si>
  <si>
    <t>Жиззах вилояти инжиниринг компанияси</t>
  </si>
  <si>
    <t>Қашқадарё вилояти инжиниринг компанияси</t>
  </si>
  <si>
    <t>Тошкент вилояти инжиниринг компанияси</t>
  </si>
  <si>
    <t>Навоий вилояти инжиниринг компанияси</t>
  </si>
  <si>
    <t>Ўзбекистон Республикаси Олий таълим, фан ва инновациялар вазирлиги ҳузуридаги Билим ва малакаларни баҳолаш агентлиги</t>
  </si>
  <si>
    <t>Фарғона вилояти инжиниринг компанияси</t>
  </si>
  <si>
    <t>Солнечная станция</t>
  </si>
  <si>
    <t>310007317</t>
  </si>
  <si>
    <t>302752606</t>
  </si>
  <si>
    <t>Программное обеспечение в сфере информационных технологий</t>
  </si>
  <si>
    <t>203585389</t>
  </si>
  <si>
    <t>Veolia Energy Tashkent МЧЖ</t>
  </si>
  <si>
    <t>O`ZBEKTELEKOM АЖ</t>
  </si>
  <si>
    <t>TOSHKENT SHAHAR HOKIMLIGI HUZURIDAGI MAXSUSTRANS ISHLAB CHIQARISH BOSHQARMASI DA</t>
  </si>
  <si>
    <t>HUDUDGAZTA`MINOT AJ</t>
  </si>
  <si>
    <t>Тошкент шахар ИИББ хузуридаги Куриклаш бошкармаси</t>
  </si>
  <si>
    <t>Қаттиқ диск</t>
  </si>
  <si>
    <t>электрон магазин</t>
  </si>
  <si>
    <t>RATEL ENGINEERING AND TRADING MCHJ</t>
  </si>
  <si>
    <t>303373325</t>
  </si>
  <si>
    <t>Наушник</t>
  </si>
  <si>
    <t>ООО ABDULLOX ELEKTRONICS</t>
  </si>
  <si>
    <t>308412572</t>
  </si>
  <si>
    <t>Дастурий таъминот</t>
  </si>
  <si>
    <t>IP OOO NOVENTIQ</t>
  </si>
  <si>
    <t>205257991</t>
  </si>
  <si>
    <t>Предоставление консультативных услуг связанных с системами информационных технологий и программным обеспечением</t>
  </si>
  <si>
    <t>Киберхавфсизлик маркази ДУК</t>
  </si>
  <si>
    <t>Электрон жихозлар</t>
  </si>
  <si>
    <t>Jemchug collektion MChJ</t>
  </si>
  <si>
    <t>310619741</t>
  </si>
  <si>
    <t>OOO First art Media</t>
  </si>
  <si>
    <t>Байрам табрикномалари</t>
  </si>
  <si>
    <t>миллий дўкон</t>
  </si>
  <si>
    <t>OOO MUXAMMAD POLIGRAF</t>
  </si>
  <si>
    <t>Электрон хужжатларга дастурдан фойдаланиш</t>
  </si>
  <si>
    <t>DIDOX TECH MAS`ULIYATI CHEKLANGAN JAMIYAT</t>
  </si>
  <si>
    <t>310529901</t>
  </si>
  <si>
    <t>Ичимлик суви 0,5л (ҳудудларда тестда қатнашадиган талабгорлар учун)</t>
  </si>
  <si>
    <t>FALCON LINE хусусий корхонаси</t>
  </si>
  <si>
    <t>Қаттиқ ювиниш совуни</t>
  </si>
  <si>
    <t>Божхона декларация хизматлари</t>
  </si>
  <si>
    <t>тўғридан тўғриЗРУ-684, 71-статья</t>
  </si>
  <si>
    <t>COLIBRI IMPEX TRADE XK</t>
  </si>
  <si>
    <t>Хоразм вилояти биносининг электр энергияси учун</t>
  </si>
  <si>
    <t>Хоразм вилояти биносининг сув таъминоти учун</t>
  </si>
  <si>
    <t>Туямуюн-Ургенч МСКБ</t>
  </si>
  <si>
    <t>201733481</t>
  </si>
  <si>
    <t>Режим ишчиларига (Терминал распознования лиц)</t>
  </si>
  <si>
    <t>BINARY ENGINEERS</t>
  </si>
  <si>
    <t>310028884</t>
  </si>
  <si>
    <t>Оргтехникаларга техник хизмат кўрсатиш хизмати</t>
  </si>
  <si>
    <t>Лаборатория Монохром ЧП</t>
  </si>
  <si>
    <t>302400157</t>
  </si>
  <si>
    <t>Сервер</t>
  </si>
  <si>
    <t>OOO Sistemalar Poydevori</t>
  </si>
  <si>
    <t>тўғридан-тўғри ЗРУ-684, 71-статья</t>
  </si>
  <si>
    <t>INSON Mas`uliyati cheklangan jamiyat</t>
  </si>
  <si>
    <t>Термопот</t>
  </si>
  <si>
    <t>Средство для мытья посуды</t>
  </si>
  <si>
    <t>MD-IN ACTION XK</t>
  </si>
  <si>
    <t>Генератор электр энергияга</t>
  </si>
  <si>
    <t>KVANT ENTREPRENEURS GROUP MCHJ</t>
  </si>
  <si>
    <t>309926485</t>
  </si>
  <si>
    <t>Услуги по обработке грузов в аэропорту</t>
  </si>
  <si>
    <t>тўғридан-тўғри</t>
  </si>
  <si>
    <t>UZBEKISTAN AIRPORTS CARGO MAS`ULIYATI CHEKLANGAN JAMIYAT</t>
  </si>
  <si>
    <t>308924347</t>
  </si>
  <si>
    <t>Счетчик электр энергияга</t>
  </si>
  <si>
    <t>TRADE SERVICE MEGA MCHJ</t>
  </si>
  <si>
    <t>309500748</t>
  </si>
  <si>
    <t>Счетчик иссиқлик энергияга</t>
  </si>
  <si>
    <t>ООО Suv Standart Servis</t>
  </si>
  <si>
    <t>Call центр Консультация хизматлари</t>
  </si>
  <si>
    <t>OOO TOP CONTACT</t>
  </si>
  <si>
    <t>Ижарага олинган тўғридан-тўғри симлар</t>
  </si>
  <si>
    <t>Телекоммуникация хизматлари- телефон Қашқадарё вилоятига</t>
  </si>
  <si>
    <t>Тўғридан-тўғри (ЗРУ-684, Ст-71, абз.-3, ПП-3953 пункт 4 согласно перечню приложения)</t>
  </si>
  <si>
    <t>DAVLAT AXBOROT TIZIMLARINI YARATISH VA QOLLAB QUVATLASH BOYICHA YAGONA INTEGR-</t>
  </si>
  <si>
    <t>Салфетка ELMA размер38*38</t>
  </si>
  <si>
    <t>AK-SARAY BIZNES TRADE MCHJ</t>
  </si>
  <si>
    <t>Тряпка для очистки поверхностей</t>
  </si>
  <si>
    <t>DIYORBEK-TRADE 707 MCHJ</t>
  </si>
  <si>
    <t>309795484</t>
  </si>
  <si>
    <t>ONE-NET</t>
  </si>
  <si>
    <t>308120160</t>
  </si>
  <si>
    <t>Телекоммуникация хизматлари-интернет Қашқадарё вилоятига</t>
  </si>
  <si>
    <t>Телекоммуникация хизматлари- СМС номер 5100, 5101</t>
  </si>
  <si>
    <t>Совуқ сув-Бухоро вилояти биносига</t>
  </si>
  <si>
    <t>Бухоро вилоят Сувокава ДУК</t>
  </si>
  <si>
    <t xml:space="preserve"> метр куб</t>
  </si>
  <si>
    <t>Суюқ совун</t>
  </si>
  <si>
    <t>ЧП NARPAY BIZNES TAYANCH</t>
  </si>
  <si>
    <t>308346433</t>
  </si>
  <si>
    <t>Чистоль</t>
  </si>
  <si>
    <t>UNIVERSAL TEXNO SIASH MCHJ</t>
  </si>
  <si>
    <t>310799124</t>
  </si>
  <si>
    <t>телекоммуникация хизматлари ижарага Co-Location shkafida 4 unit</t>
  </si>
  <si>
    <t>UNIVERSAL MOBILE SYSTEMS МЧЖ</t>
  </si>
  <si>
    <t>ХТ XARID сайтида ишлаш учун</t>
  </si>
  <si>
    <t>юридик мажбурият</t>
  </si>
  <si>
    <t>`XT XARID TEXNOLOGIYALARI` AJ</t>
  </si>
  <si>
    <t>306712636</t>
  </si>
  <si>
    <t>телекоммуникация хизматлари-интернет</t>
  </si>
  <si>
    <t>`SOLAR GRID SYSTEM` MCHJ QK</t>
  </si>
  <si>
    <t>Услуга по ремонту огнетушителей</t>
  </si>
  <si>
    <t>УзР Марказий Давлат архиви</t>
  </si>
  <si>
    <t>Узархив агентлиги хузуридаги Архив иши ва иш юритиш маркази</t>
  </si>
  <si>
    <t>307576171</t>
  </si>
  <si>
    <t>Тест натижаларига СМС хизматлар</t>
  </si>
  <si>
    <t>ООО UNITEL</t>
  </si>
  <si>
    <t>услуги по химической чистке ковров</t>
  </si>
  <si>
    <t>CITY OF GOLD BROKERS MCHJ</t>
  </si>
  <si>
    <t>310162141</t>
  </si>
  <si>
    <t>кв метр</t>
  </si>
  <si>
    <t>Конверт А4</t>
  </si>
  <si>
    <t>Супер принт х/ф</t>
  </si>
  <si>
    <t>203526175</t>
  </si>
  <si>
    <t>предоставление консультативных услуг, экспертное заключение</t>
  </si>
  <si>
    <t>Сувенир с национальным орнаментом, с нанесённым логотипом-резной ляган</t>
  </si>
  <si>
    <t>ХТ Умарова Н.А.</t>
  </si>
  <si>
    <t>42102930211375</t>
  </si>
  <si>
    <t>Сувенир с национальным орнаментом, с нанесённым логотипом-резной панно</t>
  </si>
  <si>
    <t>Услуга кабельного телевидения</t>
  </si>
  <si>
    <t>Uzdigital TV МЧЖ</t>
  </si>
  <si>
    <t>Телекоммуникация хизматлари-интернет Нукус шаҳрига</t>
  </si>
  <si>
    <t>Телекоммуникация хизматлари-интернет Навоий вилоятига</t>
  </si>
  <si>
    <t>`UZDIGITAL TV` MCHJ</t>
  </si>
  <si>
    <t>Тестер сети</t>
  </si>
  <si>
    <t>ZINNUR MAXSULOTLARI OK</t>
  </si>
  <si>
    <t>306386440</t>
  </si>
  <si>
    <t>Оператив алоқа хизмати СМС хизматлар</t>
  </si>
  <si>
    <t>ООО Coscom</t>
  </si>
  <si>
    <t>Коммутатор</t>
  </si>
  <si>
    <t>DILMUROD DD NEO BUSINESS MAS`ULIYATI CHEKLANGAN JAMIYAT</t>
  </si>
  <si>
    <t>310828782</t>
  </si>
  <si>
    <t>Удлинитель</t>
  </si>
  <si>
    <t>ООО BUNYODBEK DUNYO CHIROQLARI</t>
  </si>
  <si>
    <t>306450837</t>
  </si>
  <si>
    <t>Сетевой кабель</t>
  </si>
  <si>
    <t>YTT DO?SMATOV BEKZODJON INOMJON O?G?LI</t>
  </si>
  <si>
    <t>52808036460022</t>
  </si>
  <si>
    <t>м</t>
  </si>
  <si>
    <t>Телекоммуникация хизматлари-телефон Наманган вилоятига</t>
  </si>
  <si>
    <t>ijro.gov.uz Ижро интизоми ягона идоралараро электрон тизим</t>
  </si>
  <si>
    <t>UNICON-SOFT МЧЖ</t>
  </si>
  <si>
    <t>SARICHASHMA INVEST масъулияти чекланган жамияти</t>
  </si>
  <si>
    <t>Республика махсус алока богламаси ДУК</t>
  </si>
  <si>
    <t>ООО MARS SOLUTIONS</t>
  </si>
  <si>
    <t>Телекоммуникация хизматлари-интернет Хоразм вилоятига</t>
  </si>
  <si>
    <t>телекоммуникация хизматлари-телефон Андижон вилоятига</t>
  </si>
  <si>
    <t>130000</t>
  </si>
  <si>
    <t>36667</t>
  </si>
  <si>
    <t>Короб кабельный</t>
  </si>
  <si>
    <t>SOFF-TRADE-ZON MCHJ</t>
  </si>
  <si>
    <t>310950775</t>
  </si>
  <si>
    <t>Давлат тилида иш юритиш асосларини укитиш ва малака ошириш маркази</t>
  </si>
  <si>
    <t>O`ZBEKISTON POCHTASI АЖ</t>
  </si>
  <si>
    <t>6000</t>
  </si>
  <si>
    <t>ИП ООО RUBICON WIRELESS COMMUNICATION</t>
  </si>
  <si>
    <t xml:space="preserve">Услуга по пусконаладочнқм работам и монтажу солнечных электростанций </t>
  </si>
  <si>
    <t>`ENERGOTEJASH SARMOYA` MCHJ</t>
  </si>
  <si>
    <t>Циркуляционный насос</t>
  </si>
  <si>
    <t>MCHJ ORBIS UNUM</t>
  </si>
  <si>
    <t>308727837</t>
  </si>
  <si>
    <t>Зажим контактный</t>
  </si>
  <si>
    <t>ENERGETIK SIFAT SAVDO MChJ</t>
  </si>
  <si>
    <t>307130822</t>
  </si>
  <si>
    <t>Телекоммуникация хизматлари-интернет Бухоро вилоятига</t>
  </si>
  <si>
    <t>Телекоммуникация хизматлари-интернет Сурхондарё вилоятига</t>
  </si>
  <si>
    <t>телекоммуникация хизматлари-телефон Навоий вилоятига</t>
  </si>
  <si>
    <t>телекоммуникация хизматлари-телефон Жиззах вилоятига</t>
  </si>
  <si>
    <t>Домен dtm.uzУслуга по технической поддержке информационных технологий</t>
  </si>
  <si>
    <t>UZINFOCOM Услуга по технической поддержке информационных технологий</t>
  </si>
  <si>
    <t>телекоммуникация хизматлари интернет Наманган вилоятига</t>
  </si>
  <si>
    <t>телекоммуникация хизматлари интернет Самарқанд вилоятига</t>
  </si>
  <si>
    <t>телекоммуникация хизматлари телефон</t>
  </si>
  <si>
    <t xml:space="preserve">телекоммуникация хизматлари интернет- Фарғона вилоятига </t>
  </si>
  <si>
    <t>телекоммуникация хизматлари VPN тармоғига уланиш</t>
  </si>
  <si>
    <t xml:space="preserve">2024 йил </t>
  </si>
  <si>
    <t>2024 йил</t>
  </si>
  <si>
    <t>104</t>
  </si>
  <si>
    <t>2-чорак</t>
  </si>
  <si>
    <t>105</t>
  </si>
  <si>
    <t>Суғурта</t>
  </si>
  <si>
    <t>СП ООО SEMURG INSURANCE</t>
  </si>
  <si>
    <t>307281137</t>
  </si>
  <si>
    <t>106</t>
  </si>
  <si>
    <t>Запасные части для принтера</t>
  </si>
  <si>
    <t>Аукцион</t>
  </si>
  <si>
    <t>OOO Info Semantik</t>
  </si>
  <si>
    <t>202934279</t>
  </si>
  <si>
    <t>штук</t>
  </si>
  <si>
    <t>107</t>
  </si>
  <si>
    <t>Запасные части для электооборудования</t>
  </si>
  <si>
    <t>108</t>
  </si>
  <si>
    <t>тюба с тонером</t>
  </si>
  <si>
    <t>ECO SUPER CHARGE MCHJ</t>
  </si>
  <si>
    <t>307248341</t>
  </si>
  <si>
    <t>109</t>
  </si>
  <si>
    <t>Самоклеящаяся этикетка</t>
  </si>
  <si>
    <t>ООО  FER-ZARED GROUP</t>
  </si>
  <si>
    <t>308433364</t>
  </si>
  <si>
    <t>110</t>
  </si>
  <si>
    <t>111</t>
  </si>
  <si>
    <t>Степлирующая головка</t>
  </si>
  <si>
    <t>ABI ART MCHJ</t>
  </si>
  <si>
    <t>311058166</t>
  </si>
  <si>
    <t>112</t>
  </si>
  <si>
    <t>Скобы для степлера</t>
  </si>
  <si>
    <t>упаковка</t>
  </si>
  <si>
    <t>113</t>
  </si>
  <si>
    <t>тонер</t>
  </si>
  <si>
    <t>СП TASHKEI INTERNATIONAL</t>
  </si>
  <si>
    <t>201354154</t>
  </si>
  <si>
    <t>114</t>
  </si>
  <si>
    <t>Вал переноса (коротрон)</t>
  </si>
  <si>
    <t>115</t>
  </si>
  <si>
    <t>Туба с тонером</t>
  </si>
  <si>
    <t>UMAR BEK 77 MCHJ</t>
  </si>
  <si>
    <t>311203112</t>
  </si>
  <si>
    <t>116</t>
  </si>
  <si>
    <t>117</t>
  </si>
  <si>
    <t>118</t>
  </si>
  <si>
    <t xml:space="preserve">Бензин </t>
  </si>
  <si>
    <t>UNG PETRO МЧЖ</t>
  </si>
  <si>
    <t>300970850</t>
  </si>
  <si>
    <t>литр</t>
  </si>
  <si>
    <t xml:space="preserve">Коробка из гофрированной бумаги </t>
  </si>
  <si>
    <t>PROFCOUNT MCHJ</t>
  </si>
  <si>
    <t>309830005</t>
  </si>
  <si>
    <t>Конверт 230х 310</t>
  </si>
  <si>
    <t>ЧП PECHATNIK VOSTOKA</t>
  </si>
  <si>
    <t>308044785</t>
  </si>
  <si>
    <t>Бумага А4 для офисной техники</t>
  </si>
  <si>
    <t>ООО DESKFORM</t>
  </si>
  <si>
    <t>205040829</t>
  </si>
  <si>
    <t>Шим ва трикотаж футболка (ёпиқ иш режимдаги ишчилар учун)</t>
  </si>
  <si>
    <t>FENIKS TEX XK</t>
  </si>
  <si>
    <t>305976902</t>
  </si>
  <si>
    <t>Постельное бельё, полотенце (ёпиқ иш режимдаги ишчилар учун)</t>
  </si>
  <si>
    <t>DIAMOND PROFESSIONAL TRADE MCHJ</t>
  </si>
  <si>
    <t>311227295</t>
  </si>
  <si>
    <t>компл</t>
  </si>
  <si>
    <t>Ролик подачи бумаги для МФУ</t>
  </si>
  <si>
    <t>Степлер учун скоба</t>
  </si>
  <si>
    <t xml:space="preserve">Жавоблар варақаси бланкаси </t>
  </si>
  <si>
    <t>OZBEKISTON NASHRIYOT MATBAA IJODIY UYI</t>
  </si>
  <si>
    <t>205188294</t>
  </si>
  <si>
    <t>Туба с тонером Canon C-EXV 35</t>
  </si>
  <si>
    <t>Фельдъегерлик хизмати</t>
  </si>
  <si>
    <t>ГФС ГКСИ и ТТРУз</t>
  </si>
  <si>
    <t>200898364</t>
  </si>
  <si>
    <t>Услуга  организаций учебных курсов в области IT</t>
  </si>
  <si>
    <t>Хукумат телефони ўрнатиш</t>
  </si>
  <si>
    <t>Камера видеонаблюдения</t>
  </si>
  <si>
    <t>SMART TECHNOLOGY SYSTEMS Mas`uliyati cheklangan jamiyat</t>
  </si>
  <si>
    <t>304704282</t>
  </si>
  <si>
    <t>KOPO МЧЖ</t>
  </si>
  <si>
    <t>204271462</t>
  </si>
  <si>
    <t>Огнезащитная обработка</t>
  </si>
  <si>
    <t>Услуга по ремонту электрической системы здания</t>
  </si>
  <si>
    <t>Zamin big group МЧЖ</t>
  </si>
  <si>
    <t>307454878</t>
  </si>
  <si>
    <t>Услуга по обслуживанию территории, зданий и сооружений</t>
  </si>
  <si>
    <t>Вода питьевая упакованная</t>
  </si>
  <si>
    <t xml:space="preserve">Бланка маҳсулоти </t>
  </si>
  <si>
    <t>Гофур Гулом номидаги нашриёт-матбаа ижодий уйи</t>
  </si>
  <si>
    <t>200935397</t>
  </si>
  <si>
    <t xml:space="preserve">Автомашиналар ремонти </t>
  </si>
  <si>
    <t>Ачилов Г</t>
  </si>
  <si>
    <t>32408890171287</t>
  </si>
  <si>
    <t>Табличка информационная</t>
  </si>
  <si>
    <t>ИП   MIRAKBAROV M.M.</t>
  </si>
  <si>
    <t>31205996610011</t>
  </si>
  <si>
    <t>Наушник микрофон билан</t>
  </si>
  <si>
    <t>YTT KARIMOV MANSURBEK RAVSHANBEKOVICH</t>
  </si>
  <si>
    <t>31502823110059</t>
  </si>
  <si>
    <t>Малака ошириш архив иши бўйича</t>
  </si>
  <si>
    <t>Многофункциональное устройство (МФУ) EPSON</t>
  </si>
  <si>
    <t>Телефон аппарат</t>
  </si>
  <si>
    <t>Феруз кичик корхонаси.</t>
  </si>
  <si>
    <t>201048503</t>
  </si>
  <si>
    <t>YATT Eraliyev Murodbek Toxirovich</t>
  </si>
  <si>
    <t>32801963110020</t>
  </si>
  <si>
    <t>Программное обеспечение в сфере информационных технологий антивирус</t>
  </si>
  <si>
    <t>OOO Starlab</t>
  </si>
  <si>
    <t>304426154</t>
  </si>
  <si>
    <t>Колонка акустическая</t>
  </si>
  <si>
    <t>ЯККА DEG ТАРТИБДАГИ ТАДБИРКОР</t>
  </si>
  <si>
    <t>32711976770020</t>
  </si>
  <si>
    <t>Вода питьевая упакованная 0,5 л</t>
  </si>
  <si>
    <t>309830006</t>
  </si>
  <si>
    <t>Конверт 230х 310 тест материаллари учун</t>
  </si>
  <si>
    <t>Клей ПВА</t>
  </si>
  <si>
    <t>TRADE XADICHA BIZNES OK</t>
  </si>
  <si>
    <t>306157170</t>
  </si>
  <si>
    <t>Бязь отбеленная</t>
  </si>
  <si>
    <t>YTT XO?JAYEV RAMZBEK RAVSHAN O?G?LI</t>
  </si>
  <si>
    <t>51205057050051</t>
  </si>
  <si>
    <t>метр</t>
  </si>
  <si>
    <t>скотч 18 х33 м</t>
  </si>
  <si>
    <t>YTT JABBORBERGANOV HASAN SHUHRAT O?G?LI</t>
  </si>
  <si>
    <t>52702047230068</t>
  </si>
  <si>
    <t>Топливо дизельное</t>
  </si>
  <si>
    <t>Mount-Deal MChJ</t>
  </si>
  <si>
    <t>310003274</t>
  </si>
  <si>
    <t>Краска для цветного принтера</t>
  </si>
  <si>
    <t>ИП Абдуллаев Махмуд</t>
  </si>
  <si>
    <t>51208015310020</t>
  </si>
  <si>
    <t>Текущий ремонт кондиционеров</t>
  </si>
  <si>
    <t>MASTER RICH MCHJ</t>
  </si>
  <si>
    <t>310751739</t>
  </si>
  <si>
    <t>Деловой журнал</t>
  </si>
  <si>
    <t>ООО BILOL AND E`ZOZA</t>
  </si>
  <si>
    <t>307205774</t>
  </si>
  <si>
    <t>Зажим для бумаги</t>
  </si>
  <si>
    <t>ООО MARS SMART SALE</t>
  </si>
  <si>
    <t>307314860</t>
  </si>
  <si>
    <t>Бейдж</t>
  </si>
  <si>
    <t>EAST CARAVAN TEX</t>
  </si>
  <si>
    <t>304667622</t>
  </si>
  <si>
    <t>Кондиционер - режимдаги ишчилар учун</t>
  </si>
  <si>
    <t>Уничтожитель бумаги</t>
  </si>
  <si>
    <t>MEGA SAVDO SANOAT IMPORT MChJ</t>
  </si>
  <si>
    <t>307967413</t>
  </si>
  <si>
    <t>Скотч 60мм х300м</t>
  </si>
  <si>
    <t>YTT MUXAMMADIYEV MUXAMMADAMIR ULUG?BEK O?G?LI</t>
  </si>
  <si>
    <t>32010977050039</t>
  </si>
  <si>
    <t>Рама оконная из алюминиевого профиля</t>
  </si>
  <si>
    <t>ЯТТ Ахмедов Голиб Гайрат угли</t>
  </si>
  <si>
    <t>30905931590107</t>
  </si>
  <si>
    <t>Электроэнергия</t>
  </si>
  <si>
    <t>Бухоро ХЭТК АЖ</t>
  </si>
  <si>
    <t>201188400</t>
  </si>
  <si>
    <t>Услуга по резке рулонной бумаги</t>
  </si>
  <si>
    <t>KELAJAKKA QADAM XK</t>
  </si>
  <si>
    <t>202152041</t>
  </si>
  <si>
    <t>кг</t>
  </si>
  <si>
    <t>Вода минеральная природная питьевая упакованная</t>
  </si>
  <si>
    <t>FRESH WATER TRADING MCHJ</t>
  </si>
  <si>
    <t>310834769</t>
  </si>
  <si>
    <t>Нить шпагат</t>
  </si>
  <si>
    <t>ООО SULTONBEK-IBROHIM-BARAKA</t>
  </si>
  <si>
    <t>306365902</t>
  </si>
  <si>
    <t>Декларант хизмати</t>
  </si>
  <si>
    <t>Услуга по техническому обслуживанию приборов учета водомера</t>
  </si>
  <si>
    <t>O LCHOV MAXI PLUS MCHJ</t>
  </si>
  <si>
    <t>306550467</t>
  </si>
  <si>
    <t>ALTERNATIVE SOLAR ENERGY</t>
  </si>
  <si>
    <t>310279612</t>
  </si>
  <si>
    <t>Услуга операторов связи в сфере беспроводных телекоммуникаций</t>
  </si>
  <si>
    <t>Металл жалюзи</t>
  </si>
  <si>
    <t>ООО Decomatik ART</t>
  </si>
  <si>
    <t>305895505</t>
  </si>
  <si>
    <t>Е-хат химояланган электрон почта хизмати</t>
  </si>
  <si>
    <t>ГУП  UNICON.UZ</t>
  </si>
  <si>
    <t>200898586</t>
  </si>
  <si>
    <t>Вакуумли пакет</t>
  </si>
  <si>
    <t>ООО SHINING FUTURE</t>
  </si>
  <si>
    <t>300701930</t>
  </si>
  <si>
    <t>Вентилятор  вытяжной</t>
  </si>
  <si>
    <t>ООО CONSTRUCTION  GOODS</t>
  </si>
  <si>
    <t>307420019</t>
  </si>
  <si>
    <t>Щит распределительный встриваемый ЩРв-П-18</t>
  </si>
  <si>
    <t>Телефон</t>
  </si>
  <si>
    <t xml:space="preserve">Сирдарё  вилоятида янги қурилган бинони мебель билан жиҳозлаш </t>
  </si>
  <si>
    <t>MUHAMMADALI SAVDO SANOAT SERVIS ХК</t>
  </si>
  <si>
    <t>304162760</t>
  </si>
  <si>
    <t>кофе (ёпиқ иш режимдаги ишчилар учун)</t>
  </si>
  <si>
    <t>Ун олий навли (ёпиқ иш режимдаги ишчилар учун)</t>
  </si>
  <si>
    <t>электрон кооперацион портал</t>
  </si>
  <si>
    <t>ECOTRADE HAUSE XK</t>
  </si>
  <si>
    <t>310224031</t>
  </si>
  <si>
    <t>Выключатель автоматический NXB-63,3P, 40А модульный</t>
  </si>
  <si>
    <t>YTT TOYCHIBAYEV JASUR MAKKAMBAYEVICH</t>
  </si>
  <si>
    <t>32404896600015</t>
  </si>
  <si>
    <t>Выключатель автоматический</t>
  </si>
  <si>
    <t>Выключатель автоматический з фазали</t>
  </si>
  <si>
    <t>NUR-SSM</t>
  </si>
  <si>
    <t>309736864</t>
  </si>
  <si>
    <t>Гуруч (ёпиқ иш режимдаги ишчилар учун)</t>
  </si>
  <si>
    <t>LUXURY-MARKET MCHJ</t>
  </si>
  <si>
    <t>311262167</t>
  </si>
  <si>
    <t>Масло подсолнечное (ёпиқ иш режимдаги ишчилар учун)</t>
  </si>
  <si>
    <t>UNIQUE-AMORE MAS`ULIYATI CHEKLANGAN JAMIYAT</t>
  </si>
  <si>
    <t>309860300</t>
  </si>
  <si>
    <t>Шакар (ёпиқ иш режимдаги ишчилар учун)</t>
  </si>
  <si>
    <t>картошка  (ёпиқ иш режимдаги ишчилар учун)</t>
  </si>
  <si>
    <t>лук  (ёпиқ иш режимдаги ишчилар учун)</t>
  </si>
  <si>
    <t>ЯТТ Хасанов Азим Миркомилович</t>
  </si>
  <si>
    <t>30802842340053</t>
  </si>
  <si>
    <t>капуста  (ёпиқ иш режимдаги ишчилар учун)</t>
  </si>
  <si>
    <t>Огурцы  (ёпиқ иш режимдаги ишчилар учун)</t>
  </si>
  <si>
    <t>Томаты   (ёпиқ иш режимдаги ишчилар учун)</t>
  </si>
  <si>
    <t>Баклажон  (ёпиқ иш режимдаги ишчилар учун)</t>
  </si>
  <si>
    <t>Гороховая крупа (ёпиқ иш режимдаги ишчилар учун)</t>
  </si>
  <si>
    <t>Горох шлифованный (ёпиқ иш режимдаги ишчилар учун)</t>
  </si>
  <si>
    <t>Гречка  (ёпиқ иш режимдаги ишчилар учун)</t>
  </si>
  <si>
    <t>Мош (ёпиқ иш режимдаги ишчилар учун)</t>
  </si>
  <si>
    <t>Перец зелёный  (ёпиқ иш режимдаги ишчилар учун)</t>
  </si>
  <si>
    <t>Перец  (ёпиқ иш режимдаги ишчилар учун)</t>
  </si>
  <si>
    <t>чеснок  (ёпиқ иш режимдаги ишчилар учун)</t>
  </si>
  <si>
    <t>Қуюлтирилган сут 900гр (ёпиқ иш режимдаги ишчилар учун)</t>
  </si>
  <si>
    <t>печенье  (ёпиқ иш режимдаги ишчилар учун)</t>
  </si>
  <si>
    <t>молоко сгущённое (ёпиқ иш режимдаги ишчилар учун)</t>
  </si>
  <si>
    <t>сырь  (ёпиқ иш режимдаги ишчилар учун)</t>
  </si>
  <si>
    <t>макарон  (ёпиқ иш режимдаги ишчилар учун)</t>
  </si>
  <si>
    <t>Сок (ёпиқ иш режимдаги ишчилар учун)</t>
  </si>
  <si>
    <t>Молоко (ёпиқ иш режимдаги ишчилар учун)</t>
  </si>
  <si>
    <t>кефир  (ёпиқ иш режимдаги ишчилар учун)</t>
  </si>
  <si>
    <t>масло сливочное  (ёпиқ иш режимдаги ишчилар учун)</t>
  </si>
  <si>
    <t>колбаса вареная  (ёпиқ иш режимдаги ишчилар учун)</t>
  </si>
  <si>
    <t>ЧП Умид Муталов</t>
  </si>
  <si>
    <t>300759154</t>
  </si>
  <si>
    <t>Буханка 0,6 кг (ёпиқ иш режимдаги ишчилар учун)</t>
  </si>
  <si>
    <t>QADR DON NON SAVDO МЧЖ</t>
  </si>
  <si>
    <t>201308534</t>
  </si>
  <si>
    <t>ш</t>
  </si>
  <si>
    <t>Чой қора (ёпиқ иш режимдаги ишчилар учун)</t>
  </si>
  <si>
    <t>ООО BREND AMOR</t>
  </si>
  <si>
    <t>308850464</t>
  </si>
  <si>
    <t>Товуқ гўшти  (ёпиқ иш режимдаги ишчилар учун)</t>
  </si>
  <si>
    <t>Яйцо куриное в скорлупе свежее</t>
  </si>
  <si>
    <t>Мясо говяжье  (ёпиқ иш режимдаги ишчилар учун)</t>
  </si>
  <si>
    <t>майонез  (ёпиқ иш режимдаги ишчилар учун)</t>
  </si>
  <si>
    <t>Сливка   (ёпиқ иш режимдаги ишчилар учун)</t>
  </si>
  <si>
    <t>SMART STEPS SALES CENTER</t>
  </si>
  <si>
    <t>310366235</t>
  </si>
  <si>
    <t>Кетчуп (ёпиқ иш режимдаги ишчилар учун)</t>
  </si>
  <si>
    <t>BLESSED BUSINESS OWNERS MCHJ</t>
  </si>
  <si>
    <t>310781417</t>
  </si>
  <si>
    <t>Мясо   (ёпиқ иш режимдаги ишчилар учун)</t>
  </si>
  <si>
    <t>Зелень  (ёпиқ иш режимдаги ишчилар учун)</t>
  </si>
  <si>
    <t>Свекла  (ёпиқ иш режимдаги ишчилар учун)</t>
  </si>
  <si>
    <t>Йодланган Туз (ёпиқ иш режимдаги ишчилар учун)</t>
  </si>
  <si>
    <t>SMART TEXNOLOGIKES MAS?ULIYATI CHEKLANGAN JAMIYATI</t>
  </si>
  <si>
    <t>306733182</t>
  </si>
  <si>
    <t xml:space="preserve">Супурги </t>
  </si>
  <si>
    <t>UMAR SHOHONA MARKET MCHJ</t>
  </si>
  <si>
    <t>311129876</t>
  </si>
  <si>
    <t>Хўжалик Совуни</t>
  </si>
  <si>
    <t>POSITIVE MEGA PHONE MCHJ</t>
  </si>
  <si>
    <t>309670807</t>
  </si>
  <si>
    <r>
      <t xml:space="preserve"> 2024-йил 1- ярим йилликда Ўзбекистон Республикаси Олий таълим,фан ва инновациялар вазирлиги ҳузуридаги Билим ва малакаларни баҳолаш агентлиги 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</si>
  <si>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2024-йилда 
Ўзбекистон Республикаси Олий таълим, фан ва инновациялар вазирлиги ҳузуридаги Билим ва малакаларни  баҳолаш агентлигининг бюджетдан ажратилган маблағларнинг  тақсимоти тўғрисида </t>
  </si>
  <si>
    <t>Хоразм вилояти инжиниринг компанияси</t>
  </si>
  <si>
    <t>989 185 938,0</t>
  </si>
  <si>
    <t>2023 йил</t>
  </si>
  <si>
    <t>989 185, 9</t>
  </si>
  <si>
    <t xml:space="preserve"> 2024-йилда
Ўзбекистон Республикаси Олий таълим, фан ва инновациялар вазирлиги ҳузуридаги Билим ва малакаларни баҳолаш агентлиги томонидан ўтказилган танловлар (тендерлар) ва амалга оширилган давлат харидлари тўғрисидаги
МАЪЛУМОТЛАР</t>
  </si>
  <si>
    <t>3-чорак</t>
  </si>
  <si>
    <t>4-чорак</t>
  </si>
  <si>
    <t>Бланка маҳсулоти абитуриентларга тест учун менделеев жадвали</t>
  </si>
  <si>
    <t>Бино арендаси</t>
  </si>
  <si>
    <t>Пахтакор ФК МЧЖ</t>
  </si>
  <si>
    <t>200896842</t>
  </si>
  <si>
    <t>BEGZODBEK OMINA BARAKA  MCHJ</t>
  </si>
  <si>
    <t>309978097</t>
  </si>
  <si>
    <t>Труба стальная бесшовная высокого давления</t>
  </si>
  <si>
    <t>SAVDO BIZNES DIYORBEK MCHJ</t>
  </si>
  <si>
    <t>306606119</t>
  </si>
  <si>
    <t>Услуга по текущему ремонту отопления, Труб ГВС, ХВС, и канализация</t>
  </si>
  <si>
    <t>ABDUXALIKOV ABDUMANOP</t>
  </si>
  <si>
    <t>33010830560041</t>
  </si>
  <si>
    <t>Самарқанд вилоятидаги янги қурилган бинога мебель жиҳозлари</t>
  </si>
  <si>
    <t>Услуга по наладке ГРП</t>
  </si>
  <si>
    <t>TERMIZ O`LCHOV XIZMAT MCHJ</t>
  </si>
  <si>
    <t>309362287</t>
  </si>
  <si>
    <t>Услуга по технической поддержке информационных технологий</t>
  </si>
  <si>
    <t>Электрон хукумат лойихаларини бошқариш маркази</t>
  </si>
  <si>
    <t>207322159</t>
  </si>
  <si>
    <t>Кондиционер бытовой</t>
  </si>
  <si>
    <t>TRADE KONTORA MCHJ</t>
  </si>
  <si>
    <t>Страхование</t>
  </si>
  <si>
    <t>Тўғридан-тўғри ( ПП-3953 пункт 17 согласно перечню приложения)</t>
  </si>
  <si>
    <t>Хизмат автомашиналари ремонти</t>
  </si>
  <si>
    <t>Тўғридан-тўғри (ПП-3953 пункт 25 согласно перечню приложения)</t>
  </si>
  <si>
    <t>AVTOTEXXIZMAT МЧЖ</t>
  </si>
  <si>
    <t>200797134</t>
  </si>
  <si>
    <t>Офис креслоси рахбарлар учун</t>
  </si>
  <si>
    <t>OOOZABAR TRADE</t>
  </si>
  <si>
    <t>301364915</t>
  </si>
  <si>
    <t>Қурилиш бўёғи</t>
  </si>
  <si>
    <t>FAIR-EXCHANGE MCHJ</t>
  </si>
  <si>
    <t>311479655</t>
  </si>
  <si>
    <t>ИП ООО Action-MCFR Mediaguruhi</t>
  </si>
  <si>
    <t>306170670</t>
  </si>
  <si>
    <t>Эшик жалюзиси</t>
  </si>
  <si>
    <t>кв.метр</t>
  </si>
  <si>
    <t>Персональный компьютер</t>
  </si>
  <si>
    <t>MIRTAZAKOVA</t>
  </si>
  <si>
    <t>41905516520011</t>
  </si>
  <si>
    <t>Тест ўтказиш учун металлодетектор</t>
  </si>
  <si>
    <t>PIXELSHOP MCHJ</t>
  </si>
  <si>
    <t>311431724</t>
  </si>
  <si>
    <t>Йўлни тўсувчи металл устун</t>
  </si>
  <si>
    <t>Универсал бунёдкор МЧЖ</t>
  </si>
  <si>
    <t>305457108</t>
  </si>
  <si>
    <t>Сурхондарё вилоятида янги қурилган бинога мебель жиҳозлари</t>
  </si>
  <si>
    <t>OOO GLOBAL CITY</t>
  </si>
  <si>
    <t>306289427</t>
  </si>
  <si>
    <t>СП JUST WATERS</t>
  </si>
  <si>
    <t>307405709</t>
  </si>
  <si>
    <t>Қорақалпоғистон Республикасида янги қурилган бинога мебель жиҳозлари</t>
  </si>
  <si>
    <t>Global Tex Prom Servis XK</t>
  </si>
  <si>
    <t>304623337</t>
  </si>
  <si>
    <t>CHIQINDI POLIGONLARINI BOSHQARISH DIREKSIYASI SIRDARYO VILOYAT HUDUDIY BOSHQARMA</t>
  </si>
  <si>
    <t>311060459</t>
  </si>
  <si>
    <t>Узулуксиз қувват манбаи</t>
  </si>
  <si>
    <t>ЯККА ТАРТИБДАГИ ТАДБИРКОР</t>
  </si>
  <si>
    <t>558862845</t>
  </si>
  <si>
    <t>Услуга по проверке ультразвукового электронного счетчика газа</t>
  </si>
  <si>
    <t>MEASUREMENT SYSTEM 2</t>
  </si>
  <si>
    <t>308928024</t>
  </si>
  <si>
    <t>электрэнергия</t>
  </si>
  <si>
    <t>телефон хизмати</t>
  </si>
  <si>
    <t>Прямые договора (ЗРУ-684, Ст-71, абз.-3, ПП-3953 пункт 14 согласно перечню приложения)</t>
  </si>
  <si>
    <t>TOSHKENT DAVLAT IQTISODIYOT UNIVERSITETI</t>
  </si>
  <si>
    <t>200794448</t>
  </si>
  <si>
    <t>Выключатель автоматический на напряжение не более 1 кВ</t>
  </si>
  <si>
    <t>Brothers-Partner МЧЖ</t>
  </si>
  <si>
    <t>305664508</t>
  </si>
  <si>
    <t>Тест жараёнлари учун фотоальбом</t>
  </si>
  <si>
    <t>30102910222664</t>
  </si>
  <si>
    <t>Хизмат автомашиналарига мотор мойи</t>
  </si>
  <si>
    <t>OTASH SIFAT МЧЖ</t>
  </si>
  <si>
    <t>Фарғона вилояти, Қорақалпоғистонда янги қурилган бинога жалюзи.</t>
  </si>
  <si>
    <t>Абитуриентларга тест учун шарикли ручка</t>
  </si>
  <si>
    <t>ALFA MONET GROUP масъулияти чекланган жамият</t>
  </si>
  <si>
    <t>UPS компьютерга Источник бесперебойного питания</t>
  </si>
  <si>
    <t>ЧП MYCOM GROUP</t>
  </si>
  <si>
    <t>307619536</t>
  </si>
  <si>
    <t>Типографияга ҳавони юмшатгич</t>
  </si>
  <si>
    <t>Start Salyut Savdo MCHJ</t>
  </si>
  <si>
    <t>Ёпиқ иш режимидагиларга озиқ овқат (сосиска)</t>
  </si>
  <si>
    <t>Табиий газ ҳисоблагич программасини ўрнатиш</t>
  </si>
  <si>
    <t>Afsona invest MCHJ</t>
  </si>
  <si>
    <t>Ёпиқ иш режимидагиларга озиқ овқат (олма)</t>
  </si>
  <si>
    <t>Ёпиқ иш режимидагиларга озиқ овқат (тарвуз)</t>
  </si>
  <si>
    <t>31902986970031</t>
  </si>
  <si>
    <t>Ёпиқ иш режимидагиларга озиқ овқат (қовун)</t>
  </si>
  <si>
    <t>0,5 ичимлик суви Сурхондарё вилоятига тест учун</t>
  </si>
  <si>
    <t>OOO NAVRUZ INTERNATIONAL CORP</t>
  </si>
  <si>
    <t>0,5 ичимлик суви Андижон вилоятига тест учун</t>
  </si>
  <si>
    <t>0,5 ичимлик суви Тошкент шаҳар, Тошкент вилоятига тест учун</t>
  </si>
  <si>
    <t>0,5 ичимлик суви Наманган вилоятига тест учун</t>
  </si>
  <si>
    <t>Типография ҳавосини тозалаш учун фильтр</t>
  </si>
  <si>
    <t>СДК Гроуп анд</t>
  </si>
  <si>
    <t>301297469</t>
  </si>
  <si>
    <t xml:space="preserve">Мой фильтри хизмат автомашинаси учун </t>
  </si>
  <si>
    <t>0,5 ичимлик суви Фарғона вилоятига тест учун</t>
  </si>
  <si>
    <t>0,5 ичимлик суви Қорақалпоғистон Республикасига тест учун</t>
  </si>
  <si>
    <t>0,5 ичимлик суви Бухоро вилоятига тест учун</t>
  </si>
  <si>
    <t>Услуга по регистрации доменов</t>
  </si>
  <si>
    <t>Прямые договора (ЗРУ-684 Ст-71 абз.-4)</t>
  </si>
  <si>
    <t>OOO TOMAS</t>
  </si>
  <si>
    <t>203611213</t>
  </si>
  <si>
    <t>0,5 ичимлик суви Хоразм вилоятига тест учун</t>
  </si>
  <si>
    <t>0,5 ичимлик суви Сирдарё вилоятига тест учун</t>
  </si>
  <si>
    <t>Режимга ёпилган ишчиларга кир ювиш машина</t>
  </si>
  <si>
    <t>МАХ СОМРUTERSМЧЖ</t>
  </si>
  <si>
    <t>301688417</t>
  </si>
  <si>
    <t>0,5 ичимлик суви Самарқанд вилоятига тест учун</t>
  </si>
  <si>
    <t>Хуррам Савд Файз МЧЖ</t>
  </si>
  <si>
    <t>Қўриқлаш пукти биносини таъмирлашга цемент</t>
  </si>
  <si>
    <t>YTT VOHIDOVA SABINA SHUHRAT QIZI</t>
  </si>
  <si>
    <t>41005965310095</t>
  </si>
  <si>
    <t>0,5 ичимлик суви Навои вилоятига тест учун</t>
  </si>
  <si>
    <t>YTT SHAROPOVA ZULXUMOR G?AYRATOVNA</t>
  </si>
  <si>
    <t>41905652550033</t>
  </si>
  <si>
    <t>Андижон вилоятида янги қурилган бинога мебель жиҳозлари</t>
  </si>
  <si>
    <t>0,5 ичимлик суви Жиззах вилоятига тест учун</t>
  </si>
  <si>
    <t xml:space="preserve">Сирдарё  вилоятида янги қурилган бинога урна </t>
  </si>
  <si>
    <t>ОООFikrlar bulogi</t>
  </si>
  <si>
    <t>206773524</t>
  </si>
  <si>
    <t>Қўриқлаш пукти биносини таъмирлашга клей плиточный</t>
  </si>
  <si>
    <t>TRADING VENTURE XK</t>
  </si>
  <si>
    <t>303166677</t>
  </si>
  <si>
    <t>қоп</t>
  </si>
  <si>
    <t>Қўриқлаш пукти биносини таъмирлашга сопол плитка</t>
  </si>
  <si>
    <t>Erkinbaev Toxirjon Saibjan ugli</t>
  </si>
  <si>
    <t>32310976610099</t>
  </si>
  <si>
    <t>Пожарный щить Бухоро вилоятида янги қурилган бинога</t>
  </si>
  <si>
    <t>MCHJ MX ADMIRAL</t>
  </si>
  <si>
    <t>308718855</t>
  </si>
  <si>
    <t>Синтетик толали трикотаж пардалар Сирдарё вилоятида янги қурилган бинога</t>
  </si>
  <si>
    <t>погон метр</t>
  </si>
  <si>
    <t>Абитуриентларга тест учун йўриқнома</t>
  </si>
  <si>
    <t>ООО SMARTPACK PRINT</t>
  </si>
  <si>
    <t>306867159</t>
  </si>
  <si>
    <t>Бино арендаси тест ўтказишга</t>
  </si>
  <si>
    <t>OAO  НВК УЗЭКСПОЦЕНТР</t>
  </si>
  <si>
    <t>201121745</t>
  </si>
  <si>
    <t>Баннер тест ўтказишга</t>
  </si>
  <si>
    <t>MART MEDIA BAZA XUSUSIY KORXONA</t>
  </si>
  <si>
    <t>307645877</t>
  </si>
  <si>
    <t>Ёпиқ иш режимидагиларга озиқ-овқат</t>
  </si>
  <si>
    <t>ISHONCHLIK BRO MCHJ</t>
  </si>
  <si>
    <t>311194774</t>
  </si>
  <si>
    <t>Абитуриентларга тест учун менделеев жадвали</t>
  </si>
  <si>
    <t>Услуга по предоставлению канала доступа к виртуальным частным cетям (VPN)</t>
  </si>
  <si>
    <t>Прямые договора (ЗРУ-684, Ст-71, абз.-3, ПП-3953 пункт 4 согласно перечню приложения)</t>
  </si>
  <si>
    <t xml:space="preserve">Ёпиқ иш режимидагиларга озиқ овқат (колбаса вареная)  </t>
  </si>
  <si>
    <t>new.cooperation.uz электрон каталог</t>
  </si>
  <si>
    <t>Ёпиқ иш режимидагиларга озиқ овқат (маргарин)</t>
  </si>
  <si>
    <t>Ёпиқ иш режимидагиларга озиқ овқат (сливка)</t>
  </si>
  <si>
    <t>Ёпиқ иш режимидагиларга озиқ овқат (сариқ сабзи)</t>
  </si>
  <si>
    <t>xt-xarid.uz электрон магазин</t>
  </si>
  <si>
    <t>Ёпиқ иш режимидагиларга озиқ овқат (қизил сабзи)</t>
  </si>
  <si>
    <t xml:space="preserve"> 2024-йилда
Билим ва малакаларни баҳолаш агентлиги томонидан ягона етказиб берувчилардан ва тўғридан-тўғри харид қилинган товарлар ва хизматлар  тўғрисида
МАЪЛУМОТЛАР</t>
  </si>
  <si>
    <t>Фарғона вилояти янги қурилган бинога қуёш станцияси</t>
  </si>
  <si>
    <t>Сурхондарё вилояти янги қурилган бинога қуёш станцияси</t>
  </si>
  <si>
    <t>Навои вилоятида янги курилган бинони мебель билан жихозлаш</t>
  </si>
  <si>
    <t>Қорақалпоғистон Республикасида янги қурилган бинога қуёш станцияси</t>
  </si>
  <si>
    <t xml:space="preserve">Андижон, Фарғона вилоятлари янги қурилган биносига компьютер техникаси </t>
  </si>
  <si>
    <t xml:space="preserve">Қорақалпоғистон Республикаси, Сурхондарё, Сирдарё вилоятлари янги қурилган биносига компьютер техникаси </t>
  </si>
  <si>
    <t>Электр энергияга ҳаракат датчиги</t>
  </si>
  <si>
    <t>Терморегулятор</t>
  </si>
  <si>
    <t>Иситиш тизимини промивка қилиш</t>
  </si>
  <si>
    <t>2025 йил газета ва журналларга обуна</t>
  </si>
  <si>
    <t>Хукумат автомат-телефон станцияси абонентлари руйхати</t>
  </si>
  <si>
    <t>Сурхондарё вилоятида қурилган янги бинога электр энергияси</t>
  </si>
  <si>
    <t>Қорақалпоқ Республикасида  қурилган янги бинога электр энергияси</t>
  </si>
  <si>
    <t>Наманган вилоятида қурилган янги бинога канализация</t>
  </si>
  <si>
    <t>Сурхондарё вилоятида қурилган янги бинога  оқова сув</t>
  </si>
  <si>
    <t>Наманган вилоятида қурилган янги бинога оқова сув</t>
  </si>
  <si>
    <t>Фарғона вилоятида қурилган янги бинога электр энергияси</t>
  </si>
  <si>
    <t>Сирдарё вилоятида қурилган янги бинога электр энергияси</t>
  </si>
  <si>
    <t>Электрон тўғридан тўғри шартнома</t>
  </si>
  <si>
    <t>"GENEROSITY STROY INVEST' MCH</t>
  </si>
  <si>
    <t>"ALTERNATIVE SOLAR ENERGY" MCHI</t>
  </si>
  <si>
    <t>FOUND MEBEL-HAYAL MCHJ</t>
  </si>
  <si>
    <t>OFSET-FAYZ МЧЖ</t>
  </si>
  <si>
    <t>OOO IDEA UNION</t>
  </si>
  <si>
    <t>307408442</t>
  </si>
  <si>
    <t>ELEKTRO TREND ELIT MCHJ</t>
  </si>
  <si>
    <t>YTT ALIMUXAMEDOVA SHAXNOZA ZAIDOVNA</t>
  </si>
  <si>
    <t>ЯТТ MUHITDINOV MIRSHOD QAMARITDIN O'G'LI</t>
  </si>
  <si>
    <t>OOO INFORM POCHTA</t>
  </si>
  <si>
    <t>301843026</t>
  </si>
  <si>
    <t>Сурхондарё Худудий электр тармоклари АЖ</t>
  </si>
  <si>
    <t>Қорақалпоғистон Республикаси  Худудий электр тармоклари АЖ</t>
  </si>
  <si>
    <t>306350100</t>
  </si>
  <si>
    <t>NAMANGAN SUV TA`MINOTI" MAS'ULIYATI CHEKLANGAN JAMIYAT</t>
  </si>
  <si>
    <t>200048456</t>
  </si>
  <si>
    <t>Сирдарё вилоят Сувокова ДУК</t>
  </si>
  <si>
    <t>200323842</t>
  </si>
  <si>
    <t>NAMANGAN SUV TA`MINOTI mas`uliyati cheklangan jamiyati</t>
  </si>
  <si>
    <t>Фаргона ХЭТК АЖ</t>
  </si>
  <si>
    <t>200144930</t>
  </si>
  <si>
    <t>Сирдарё ХЭТК АЖ</t>
  </si>
  <si>
    <t>Жиззах вилоятига  бино қурилишига</t>
  </si>
  <si>
    <t xml:space="preserve">Ичимлик суви 0,5л </t>
  </si>
  <si>
    <t>` JIZZAX VILOYATI HOKIMLIGI YAGONA BUYURTMACHI XIZMATI INJINIRING KOMPANIYASI`</t>
  </si>
  <si>
    <t>204791955</t>
  </si>
  <si>
    <t>Билим ва малакаларни баҳолаш агентлиги томонидан 2024-йилда  қурилиш, реконструкция қилиш ва таъмирлаш ишлари бўйича танловлар (тендерлар) ўтказилмади</t>
  </si>
  <si>
    <t xml:space="preserve"> 2024-йилда
Билим ва малакаларни баҳолаш агентлиги Давлат мақсадли жамғармалардан ажратилган субсидиялар, кредитлар ҳамда тижорат банкларига жойлаштирилган депозитлар тўғрисидаги</t>
  </si>
  <si>
    <t>Самарқанд вилояти инжиниринг компанияси</t>
  </si>
  <si>
    <t xml:space="preserve"> 2024- йилда
Ўзбекистон Республикаси Олий таълим,фан ва инновациялар вазирлиги ҳузуридаги Билим ва малакаларни баҳолаш агентлиги ҳисобидан амалга оширилаётган лойиҳаларнинг ижроси тўғрисидаги
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</si>
</sst>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 ;[Red]\-#,##0.0\ "/>
    <numFmt numFmtId="165" formatCode="#,##0.0"/>
    <numFmt numFmtId="166" formatCode="#,##0.00\ _₽"/>
    <numFmt numFmtId="168" formatCode="#,##0.000"/>
  </numFmts>
  <fonts count="4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sz val="8"/>
      <name val="Calibri"/>
      <family val="2"/>
      <charset val="204"/>
      <scheme val="minor"/>
    </font>
    <font>
      <sz val="14"/>
      <name val="Times New Roman"/>
      <family val="1"/>
    </font>
    <font>
      <sz val="14"/>
      <color rgb="FF212529"/>
      <name val="Times New Roman"/>
      <family val="1"/>
      <charset val="204"/>
    </font>
    <font>
      <sz val="16"/>
      <name val="Times New Roman"/>
      <family val="1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4" fillId="0" borderId="0"/>
    <xf numFmtId="0" fontId="28" fillId="0" borderId="0"/>
    <xf numFmtId="0" fontId="31" fillId="0" borderId="0"/>
    <xf numFmtId="0" fontId="32" fillId="0" borderId="0"/>
    <xf numFmtId="0" fontId="34" fillId="0" borderId="0"/>
    <xf numFmtId="0" fontId="44" fillId="0" borderId="0" applyNumberFormat="0" applyFill="0" applyBorder="0" applyAlignment="0" applyProtection="0"/>
  </cellStyleXfs>
  <cellXfs count="315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top" wrapText="1"/>
    </xf>
    <xf numFmtId="3" fontId="5" fillId="0" borderId="6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top" wrapText="1"/>
    </xf>
    <xf numFmtId="3" fontId="5" fillId="0" borderId="0" xfId="0" applyNumberFormat="1" applyFont="1" applyAlignment="1">
      <alignment horizontal="center" vertical="top" wrapText="1"/>
    </xf>
    <xf numFmtId="3" fontId="5" fillId="0" borderId="0" xfId="0" applyNumberFormat="1" applyFont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164" fontId="20" fillId="0" borderId="12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4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7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6" xfId="0" applyFont="1" applyBorder="1"/>
    <xf numFmtId="0" fontId="25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horizontal="left" vertical="center"/>
    </xf>
    <xf numFmtId="164" fontId="27" fillId="0" borderId="16" xfId="0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6" xfId="2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3" fontId="5" fillId="0" borderId="17" xfId="0" applyNumberFormat="1" applyFont="1" applyBorder="1" applyAlignment="1">
      <alignment horizontal="left" vertical="top" wrapText="1"/>
    </xf>
    <xf numFmtId="3" fontId="5" fillId="0" borderId="17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165" fontId="5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vertical="center" wrapText="1"/>
    </xf>
    <xf numFmtId="4" fontId="2" fillId="0" borderId="0" xfId="0" applyNumberFormat="1" applyFont="1" applyAlignment="1">
      <alignment horizontal="left" vertical="top" wrapText="1"/>
    </xf>
    <xf numFmtId="3" fontId="35" fillId="3" borderId="0" xfId="0" applyNumberFormat="1" applyFont="1" applyFill="1" applyAlignment="1">
      <alignment horizontal="left" vertical="top" wrapText="1"/>
    </xf>
    <xf numFmtId="3" fontId="35" fillId="3" borderId="0" xfId="0" applyNumberFormat="1" applyFont="1" applyFill="1" applyAlignment="1">
      <alignment horizontal="center" vertical="top" wrapText="1"/>
    </xf>
    <xf numFmtId="3" fontId="35" fillId="3" borderId="0" xfId="0" applyNumberFormat="1" applyFont="1" applyFill="1" applyAlignment="1">
      <alignment horizontal="left" vertical="center" wrapText="1"/>
    </xf>
    <xf numFmtId="3" fontId="35" fillId="3" borderId="0" xfId="0" applyNumberFormat="1" applyFont="1" applyFill="1" applyAlignment="1">
      <alignment horizontal="center" vertical="center" wrapText="1"/>
    </xf>
    <xf numFmtId="166" fontId="35" fillId="3" borderId="0" xfId="0" applyNumberFormat="1" applyFont="1" applyFill="1" applyAlignment="1">
      <alignment horizontal="left" vertical="center" wrapText="1"/>
    </xf>
    <xf numFmtId="166" fontId="8" fillId="3" borderId="0" xfId="0" applyNumberFormat="1" applyFont="1" applyFill="1" applyAlignment="1">
      <alignment horizontal="center" vertical="center" wrapText="1"/>
    </xf>
    <xf numFmtId="166" fontId="35" fillId="3" borderId="0" xfId="0" applyNumberFormat="1" applyFont="1" applyFill="1" applyAlignment="1">
      <alignment horizontal="center" vertical="top" wrapText="1"/>
    </xf>
    <xf numFmtId="3" fontId="5" fillId="3" borderId="0" xfId="0" applyNumberFormat="1" applyFont="1" applyFill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left" vertical="center" wrapText="1" indent="1"/>
    </xf>
    <xf numFmtId="3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left" vertical="top" wrapText="1"/>
    </xf>
    <xf numFmtId="3" fontId="2" fillId="0" borderId="17" xfId="0" applyNumberFormat="1" applyFont="1" applyBorder="1" applyAlignment="1">
      <alignment vertical="center" wrapText="1"/>
    </xf>
    <xf numFmtId="3" fontId="5" fillId="0" borderId="17" xfId="0" applyNumberFormat="1" applyFont="1" applyFill="1" applyBorder="1" applyAlignment="1">
      <alignment horizontal="center" vertical="top" wrapText="1"/>
    </xf>
    <xf numFmtId="3" fontId="5" fillId="0" borderId="17" xfId="0" applyNumberFormat="1" applyFont="1" applyFill="1" applyBorder="1" applyAlignment="1">
      <alignment horizontal="left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1" fontId="41" fillId="0" borderId="17" xfId="0" applyNumberFormat="1" applyFont="1" applyFill="1" applyBorder="1" applyAlignment="1">
      <alignment horizontal="center" vertical="center"/>
    </xf>
    <xf numFmtId="0" fontId="41" fillId="0" borderId="17" xfId="0" applyFont="1" applyFill="1" applyBorder="1"/>
    <xf numFmtId="3" fontId="35" fillId="0" borderId="17" xfId="0" applyNumberFormat="1" applyFont="1" applyFill="1" applyBorder="1" applyAlignment="1">
      <alignment horizontal="center" vertical="center"/>
    </xf>
    <xf numFmtId="3" fontId="42" fillId="0" borderId="17" xfId="0" applyNumberFormat="1" applyFont="1" applyFill="1" applyBorder="1" applyAlignment="1">
      <alignment horizontal="center" vertical="center" wrapText="1"/>
    </xf>
    <xf numFmtId="3" fontId="40" fillId="0" borderId="17" xfId="0" applyNumberFormat="1" applyFont="1" applyFill="1" applyBorder="1" applyAlignment="1">
      <alignment horizontal="center" vertical="center" wrapText="1"/>
    </xf>
    <xf numFmtId="165" fontId="40" fillId="0" borderId="17" xfId="0" applyNumberFormat="1" applyFont="1" applyFill="1" applyBorder="1" applyAlignment="1">
      <alignment horizontal="center" vertical="center" wrapText="1"/>
    </xf>
    <xf numFmtId="1" fontId="5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165" fontId="40" fillId="0" borderId="17" xfId="0" applyNumberFormat="1" applyFont="1" applyFill="1" applyBorder="1" applyAlignment="1">
      <alignment horizontal="center" vertical="center"/>
    </xf>
    <xf numFmtId="0" fontId="43" fillId="0" borderId="17" xfId="0" applyFont="1" applyFill="1" applyBorder="1"/>
    <xf numFmtId="0" fontId="35" fillId="0" borderId="17" xfId="0" applyFont="1" applyFill="1" applyBorder="1"/>
    <xf numFmtId="0" fontId="5" fillId="0" borderId="17" xfId="6" applyFont="1" applyFill="1" applyBorder="1"/>
    <xf numFmtId="0" fontId="35" fillId="0" borderId="0" xfId="0" applyFont="1" applyFill="1"/>
    <xf numFmtId="0" fontId="45" fillId="0" borderId="17" xfId="0" applyFont="1" applyFill="1" applyBorder="1" applyAlignment="1">
      <alignment vertical="center" wrapText="1"/>
    </xf>
    <xf numFmtId="0" fontId="35" fillId="0" borderId="0" xfId="0" applyFont="1" applyFill="1" applyAlignment="1">
      <alignment horizontal="center" vertical="center" wrapText="1"/>
    </xf>
    <xf numFmtId="4" fontId="38" fillId="0" borderId="0" xfId="0" applyNumberFormat="1" applyFont="1" applyFill="1" applyAlignment="1">
      <alignment horizontal="center" vertical="center"/>
    </xf>
    <xf numFmtId="0" fontId="35" fillId="0" borderId="17" xfId="5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/>
    </xf>
    <xf numFmtId="0" fontId="43" fillId="0" borderId="0" xfId="0" applyFont="1" applyFill="1" applyAlignment="1">
      <alignment wrapText="1"/>
    </xf>
    <xf numFmtId="4" fontId="40" fillId="0" borderId="17" xfId="0" applyNumberFormat="1" applyFont="1" applyFill="1" applyBorder="1" applyAlignment="1">
      <alignment horizontal="center" vertical="center" wrapText="1"/>
    </xf>
    <xf numFmtId="1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horizontal="left"/>
    </xf>
    <xf numFmtId="0" fontId="5" fillId="0" borderId="17" xfId="0" applyNumberFormat="1" applyFont="1" applyFill="1" applyBorder="1" applyAlignment="1" applyProtection="1">
      <alignment vertical="center" wrapText="1"/>
    </xf>
    <xf numFmtId="1" fontId="35" fillId="0" borderId="17" xfId="0" applyNumberFormat="1" applyFont="1" applyFill="1" applyBorder="1" applyAlignment="1">
      <alignment horizontal="center"/>
    </xf>
    <xf numFmtId="1" fontId="35" fillId="0" borderId="0" xfId="0" applyNumberFormat="1" applyFont="1" applyFill="1" applyAlignment="1">
      <alignment horizontal="center"/>
    </xf>
    <xf numFmtId="1" fontId="5" fillId="0" borderId="17" xfId="0" applyNumberFormat="1" applyFont="1" applyFill="1" applyBorder="1" applyAlignment="1" applyProtection="1">
      <alignment horizontal="center" vertical="center"/>
    </xf>
    <xf numFmtId="1" fontId="41" fillId="0" borderId="0" xfId="0" applyNumberFormat="1" applyFont="1" applyFill="1" applyAlignment="1">
      <alignment horizontal="center"/>
    </xf>
    <xf numFmtId="0" fontId="5" fillId="0" borderId="17" xfId="0" applyNumberFormat="1" applyFont="1" applyFill="1" applyBorder="1" applyAlignment="1" applyProtection="1">
      <alignment vertical="center"/>
    </xf>
    <xf numFmtId="1" fontId="35" fillId="0" borderId="17" xfId="0" applyNumberFormat="1" applyFont="1" applyFill="1" applyBorder="1"/>
    <xf numFmtId="0" fontId="35" fillId="0" borderId="17" xfId="0" applyFont="1" applyFill="1" applyBorder="1" applyAlignment="1">
      <alignment horizont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Alignment="1">
      <alignment horizontal="center"/>
    </xf>
    <xf numFmtId="0" fontId="41" fillId="0" borderId="0" xfId="0" applyFont="1" applyFill="1"/>
    <xf numFmtId="165" fontId="5" fillId="0" borderId="17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166" fontId="22" fillId="0" borderId="17" xfId="0" applyNumberFormat="1" applyFont="1" applyFill="1" applyBorder="1" applyAlignment="1">
      <alignment horizontal="center" vertical="top" wrapText="1"/>
    </xf>
    <xf numFmtId="166" fontId="35" fillId="0" borderId="0" xfId="0" applyNumberFormat="1" applyFont="1" applyFill="1" applyAlignment="1">
      <alignment horizontal="left" vertical="center" wrapText="1"/>
    </xf>
    <xf numFmtId="3" fontId="35" fillId="0" borderId="0" xfId="0" applyNumberFormat="1" applyFont="1" applyFill="1" applyAlignment="1">
      <alignment horizontal="left" vertical="top" wrapText="1"/>
    </xf>
    <xf numFmtId="3" fontId="12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1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168" fontId="5" fillId="0" borderId="17" xfId="0" applyNumberFormat="1" applyFont="1" applyFill="1" applyBorder="1" applyAlignment="1">
      <alignment horizontal="center" vertical="center" wrapText="1"/>
    </xf>
    <xf numFmtId="166" fontId="5" fillId="0" borderId="17" xfId="0" applyNumberFormat="1" applyFont="1" applyFill="1" applyBorder="1" applyAlignment="1">
      <alignment horizontal="center" vertical="center" wrapText="1"/>
    </xf>
    <xf numFmtId="166" fontId="36" fillId="0" borderId="0" xfId="0" applyNumberFormat="1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166" fontId="40" fillId="0" borderId="17" xfId="0" applyNumberFormat="1" applyFont="1" applyFill="1" applyBorder="1" applyAlignment="1">
      <alignment horizontal="center" vertical="center"/>
    </xf>
    <xf numFmtId="166" fontId="37" fillId="0" borderId="0" xfId="0" applyNumberFormat="1" applyFont="1" applyFill="1" applyAlignment="1">
      <alignment horizontal="center" vertical="center" wrapText="1"/>
    </xf>
    <xf numFmtId="165" fontId="36" fillId="0" borderId="0" xfId="0" applyNumberFormat="1" applyFont="1" applyFill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3" fontId="35" fillId="0" borderId="0" xfId="0" applyNumberFormat="1" applyFont="1" applyFill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166" fontId="5" fillId="0" borderId="18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166" fontId="35" fillId="0" borderId="17" xfId="0" applyNumberFormat="1" applyFont="1" applyFill="1" applyBorder="1" applyAlignment="1">
      <alignment horizontal="center" vertical="center" wrapText="1"/>
    </xf>
    <xf numFmtId="49" fontId="5" fillId="0" borderId="17" xfId="3" applyNumberFormat="1" applyFont="1" applyFill="1" applyBorder="1" applyAlignment="1">
      <alignment horizontal="center" vertical="center" wrapText="1"/>
    </xf>
    <xf numFmtId="1" fontId="5" fillId="0" borderId="1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left" vertical="center" wrapText="1"/>
    </xf>
    <xf numFmtId="49" fontId="35" fillId="0" borderId="2" xfId="0" applyNumberFormat="1" applyFont="1" applyFill="1" applyBorder="1" applyAlignment="1">
      <alignment horizontal="center" vertical="center" wrapText="1"/>
    </xf>
    <xf numFmtId="0" fontId="36" fillId="0" borderId="17" xfId="5" applyFont="1" applyFill="1" applyBorder="1" applyAlignment="1">
      <alignment horizontal="center" vertical="center" wrapText="1"/>
    </xf>
    <xf numFmtId="1" fontId="40" fillId="0" borderId="17" xfId="0" applyNumberFormat="1" applyFont="1" applyFill="1" applyBorder="1" applyAlignment="1">
      <alignment vertical="center"/>
    </xf>
    <xf numFmtId="0" fontId="40" fillId="0" borderId="17" xfId="0" applyFont="1" applyFill="1" applyBorder="1" applyAlignment="1">
      <alignment vertical="center" wrapText="1"/>
    </xf>
    <xf numFmtId="0" fontId="40" fillId="0" borderId="17" xfId="0" applyFont="1" applyFill="1" applyBorder="1" applyAlignment="1">
      <alignment horizontal="left" vertical="center"/>
    </xf>
    <xf numFmtId="166" fontId="33" fillId="0" borderId="0" xfId="0" applyNumberFormat="1" applyFont="1" applyFill="1" applyAlignment="1">
      <alignment horizontal="left" vertical="center" wrapText="1"/>
    </xf>
    <xf numFmtId="3" fontId="5" fillId="0" borderId="17" xfId="0" applyNumberFormat="1" applyFont="1" applyFill="1" applyBorder="1" applyAlignment="1">
      <alignment vertical="center" wrapText="1"/>
    </xf>
    <xf numFmtId="1" fontId="5" fillId="0" borderId="17" xfId="0" applyNumberFormat="1" applyFont="1" applyFill="1" applyBorder="1" applyAlignment="1">
      <alignment vertical="center"/>
    </xf>
    <xf numFmtId="0" fontId="40" fillId="0" borderId="17" xfId="0" applyFont="1" applyFill="1" applyBorder="1" applyAlignment="1">
      <alignment horizontal="center" vertical="center"/>
    </xf>
    <xf numFmtId="168" fontId="40" fillId="0" borderId="17" xfId="0" applyNumberFormat="1" applyFont="1" applyFill="1" applyBorder="1" applyAlignment="1">
      <alignment horizontal="center" vertical="center" wrapText="1"/>
    </xf>
    <xf numFmtId="0" fontId="38" fillId="0" borderId="17" xfId="1" applyFont="1" applyFill="1" applyBorder="1" applyAlignment="1">
      <alignment horizontal="center" vertical="center" wrapText="1"/>
    </xf>
    <xf numFmtId="3" fontId="40" fillId="0" borderId="17" xfId="0" applyNumberFormat="1" applyFont="1" applyFill="1" applyBorder="1" applyAlignment="1">
      <alignment horizontal="left" vertical="top" wrapText="1"/>
    </xf>
    <xf numFmtId="3" fontId="40" fillId="0" borderId="17" xfId="0" applyNumberFormat="1" applyFont="1" applyFill="1" applyBorder="1" applyAlignment="1">
      <alignment horizontal="left" vertical="center" wrapText="1"/>
    </xf>
    <xf numFmtId="0" fontId="36" fillId="0" borderId="0" xfId="0" applyFont="1" applyFill="1"/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4" fontId="35" fillId="0" borderId="0" xfId="0" applyNumberFormat="1" applyFont="1" applyFill="1" applyAlignment="1">
      <alignment horizontal="left" vertical="top" wrapText="1"/>
    </xf>
    <xf numFmtId="3" fontId="35" fillId="0" borderId="17" xfId="0" applyNumberFormat="1" applyFont="1" applyFill="1" applyBorder="1" applyAlignment="1">
      <alignment horizontal="center" vertical="top" wrapText="1"/>
    </xf>
    <xf numFmtId="3" fontId="35" fillId="0" borderId="17" xfId="0" applyNumberFormat="1" applyFont="1" applyFill="1" applyBorder="1" applyAlignment="1">
      <alignment horizontal="left" vertical="top" wrapText="1"/>
    </xf>
    <xf numFmtId="3" fontId="35" fillId="0" borderId="0" xfId="0" applyNumberFormat="1" applyFont="1" applyFill="1" applyAlignment="1">
      <alignment horizontal="center" vertical="top" wrapText="1"/>
    </xf>
    <xf numFmtId="166" fontId="35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11" xfId="0" applyNumberFormat="1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left" vertical="center" wrapText="1" inden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1" fontId="40" fillId="0" borderId="2" xfId="0" applyNumberFormat="1" applyFont="1" applyFill="1" applyBorder="1" applyAlignment="1">
      <alignment horizontal="center" vertical="center"/>
    </xf>
    <xf numFmtId="1" fontId="40" fillId="0" borderId="3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 vertical="center" wrapText="1"/>
    </xf>
    <xf numFmtId="0" fontId="40" fillId="0" borderId="3" xfId="0" applyFont="1" applyFill="1" applyBorder="1" applyAlignment="1">
      <alignment horizontal="left" vertical="center" wrapText="1"/>
    </xf>
    <xf numFmtId="0" fontId="40" fillId="0" borderId="2" xfId="0" applyFont="1" applyFill="1" applyBorder="1" applyAlignment="1">
      <alignment horizontal="left" vertical="center"/>
    </xf>
    <xf numFmtId="0" fontId="40" fillId="0" borderId="3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3" fontId="40" fillId="0" borderId="2" xfId="0" applyNumberFormat="1" applyFont="1" applyFill="1" applyBorder="1" applyAlignment="1">
      <alignment horizontal="center" vertical="center" wrapText="1"/>
    </xf>
    <xf numFmtId="3" fontId="40" fillId="0" borderId="3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vertical="center" wrapText="1"/>
    </xf>
    <xf numFmtId="0" fontId="36" fillId="0" borderId="2" xfId="5" applyFont="1" applyFill="1" applyBorder="1" applyAlignment="1">
      <alignment horizontal="center" vertical="center" wrapText="1"/>
    </xf>
    <xf numFmtId="0" fontId="36" fillId="0" borderId="3" xfId="5" applyFont="1" applyFill="1" applyBorder="1" applyAlignment="1">
      <alignment horizontal="center" vertical="center" wrapText="1"/>
    </xf>
    <xf numFmtId="3" fontId="35" fillId="3" borderId="0" xfId="0" applyNumberFormat="1" applyFont="1" applyFill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166" fontId="22" fillId="0" borderId="2" xfId="0" applyNumberFormat="1" applyFont="1" applyFill="1" applyBorder="1" applyAlignment="1">
      <alignment horizontal="center" vertical="center" wrapText="1"/>
    </xf>
    <xf numFmtId="166" fontId="22" fillId="0" borderId="3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3" fontId="22" fillId="3" borderId="0" xfId="0" applyNumberFormat="1" applyFont="1" applyFill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23" fillId="0" borderId="7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0" fontId="29" fillId="0" borderId="0" xfId="2" applyFont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9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7" xfId="0" applyNumberFormat="1" applyFont="1" applyBorder="1" applyAlignment="1">
      <alignment horizontal="center" vertical="top" wrapText="1"/>
    </xf>
    <xf numFmtId="3" fontId="22" fillId="0" borderId="13" xfId="0" applyNumberFormat="1" applyFont="1" applyBorder="1" applyAlignment="1">
      <alignment horizontal="center" vertical="top" wrapText="1"/>
    </xf>
    <xf numFmtId="3" fontId="22" fillId="0" borderId="8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5" fillId="0" borderId="0" xfId="0" applyNumberFormat="1" applyFont="1" applyFill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35" fillId="0" borderId="20" xfId="0" applyNumberFormat="1" applyFont="1" applyFill="1" applyBorder="1" applyAlignment="1">
      <alignment horizontal="center" vertical="center" wrapText="1"/>
    </xf>
    <xf numFmtId="4" fontId="35" fillId="0" borderId="17" xfId="0" applyNumberFormat="1" applyFont="1" applyFill="1" applyBorder="1" applyAlignment="1">
      <alignment horizontal="center" vertical="center" wrapText="1"/>
    </xf>
    <xf numFmtId="4" fontId="35" fillId="0" borderId="17" xfId="0" applyNumberFormat="1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top" wrapText="1"/>
    </xf>
    <xf numFmtId="4" fontId="4" fillId="0" borderId="17" xfId="0" applyNumberFormat="1" applyFont="1" applyFill="1" applyBorder="1" applyAlignment="1">
      <alignment horizontal="center" vertical="top" wrapText="1"/>
    </xf>
  </cellXfs>
  <cellStyles count="7">
    <cellStyle name="Normal" xfId="5"/>
    <cellStyle name="Гиперссылка" xfId="6" builtinId="8"/>
    <cellStyle name="Обычный" xfId="0" builtinId="0"/>
    <cellStyle name="Обычный 2" xfId="1"/>
    <cellStyle name="Обычный 3" xfId="3"/>
    <cellStyle name="Обычный 4" xfId="4"/>
    <cellStyle name="Обычный_2012 йил иш режас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  <pageSetUpPr fitToPage="1"/>
  </sheetPr>
  <dimension ref="A1:AD16"/>
  <sheetViews>
    <sheetView zoomScale="70" zoomScaleNormal="70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F16" sqref="F16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6" width="20.7109375" style="5" customWidth="1"/>
    <col min="7" max="7" width="34.4257812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204" t="s">
        <v>82</v>
      </c>
      <c r="G1" s="205"/>
    </row>
    <row r="2" spans="1:30" x14ac:dyDescent="0.3">
      <c r="F2" s="206"/>
      <c r="G2" s="206"/>
    </row>
    <row r="3" spans="1:30" ht="4.5" customHeight="1" x14ac:dyDescent="0.3">
      <c r="F3" s="206"/>
      <c r="G3" s="206"/>
    </row>
    <row r="4" spans="1:30" x14ac:dyDescent="0.3">
      <c r="F4" s="206"/>
      <c r="G4" s="206"/>
    </row>
    <row r="5" spans="1:30" ht="3.75" customHeight="1" x14ac:dyDescent="0.3"/>
    <row r="6" spans="1:30" ht="57.6" customHeight="1" x14ac:dyDescent="0.3">
      <c r="A6" s="209" t="s">
        <v>798</v>
      </c>
      <c r="B6" s="209"/>
      <c r="C6" s="209"/>
      <c r="D6" s="209"/>
      <c r="E6" s="209"/>
      <c r="F6" s="209"/>
      <c r="G6" s="209"/>
    </row>
    <row r="7" spans="1:30" x14ac:dyDescent="0.3">
      <c r="A7" s="210" t="s">
        <v>12</v>
      </c>
      <c r="B7" s="210"/>
      <c r="C7" s="210"/>
      <c r="D7" s="210"/>
      <c r="E7" s="210"/>
      <c r="F7" s="210"/>
      <c r="G7" s="210"/>
    </row>
    <row r="8" spans="1:30" x14ac:dyDescent="0.3">
      <c r="G8" s="8"/>
    </row>
    <row r="9" spans="1:30" ht="32.450000000000003" customHeight="1" x14ac:dyDescent="0.3">
      <c r="A9" s="211" t="s">
        <v>13</v>
      </c>
      <c r="B9" s="211" t="s">
        <v>185</v>
      </c>
      <c r="C9" s="211" t="s">
        <v>0</v>
      </c>
      <c r="D9" s="211"/>
      <c r="E9" s="211"/>
      <c r="F9" s="211"/>
      <c r="G9" s="211"/>
      <c r="H9" s="9"/>
      <c r="I9" s="9"/>
      <c r="J9" s="9"/>
      <c r="K9" s="9"/>
    </row>
    <row r="10" spans="1:30" x14ac:dyDescent="0.3">
      <c r="A10" s="211"/>
      <c r="B10" s="211"/>
      <c r="C10" s="211" t="s">
        <v>5</v>
      </c>
      <c r="D10" s="211" t="s">
        <v>1</v>
      </c>
      <c r="E10" s="211"/>
      <c r="F10" s="211"/>
      <c r="G10" s="211"/>
    </row>
    <row r="11" spans="1:30" ht="112.5" x14ac:dyDescent="0.3">
      <c r="A11" s="211"/>
      <c r="B11" s="211"/>
      <c r="C11" s="211"/>
      <c r="D11" s="6" t="s">
        <v>2</v>
      </c>
      <c r="E11" s="6" t="s">
        <v>89</v>
      </c>
      <c r="F11" s="6" t="s">
        <v>3</v>
      </c>
      <c r="G11" s="6" t="s">
        <v>4</v>
      </c>
    </row>
    <row r="12" spans="1:30" ht="28.5" hidden="1" customHeight="1" x14ac:dyDescent="0.3">
      <c r="A12" s="13" t="e">
        <f>+#REF!+1</f>
        <v>#REF!</v>
      </c>
      <c r="B12" s="14"/>
      <c r="C12" s="19"/>
      <c r="D12" s="13"/>
      <c r="E12" s="13"/>
      <c r="F12" s="13"/>
      <c r="G12" s="15"/>
    </row>
    <row r="13" spans="1:30" ht="28.5" hidden="1" customHeight="1" x14ac:dyDescent="0.3">
      <c r="A13" s="13" t="e">
        <f t="shared" ref="A13:A14" si="0">+A12+1</f>
        <v>#REF!</v>
      </c>
      <c r="B13" s="14"/>
      <c r="C13" s="19"/>
      <c r="D13" s="13"/>
      <c r="E13" s="13"/>
      <c r="F13" s="13"/>
      <c r="G13" s="15"/>
    </row>
    <row r="14" spans="1:30" ht="28.5" hidden="1" customHeight="1" x14ac:dyDescent="0.3">
      <c r="A14" s="13" t="e">
        <f t="shared" si="0"/>
        <v>#REF!</v>
      </c>
      <c r="B14" s="14"/>
      <c r="C14" s="19"/>
      <c r="D14" s="13"/>
      <c r="E14" s="13"/>
      <c r="F14" s="13"/>
      <c r="G14" s="15"/>
    </row>
    <row r="15" spans="1:30" ht="64.5" customHeight="1" x14ac:dyDescent="0.3">
      <c r="A15" s="16" t="s">
        <v>189</v>
      </c>
      <c r="B15" s="18" t="s">
        <v>357</v>
      </c>
      <c r="C15" s="85">
        <f>D15+E15+F15</f>
        <v>19937585</v>
      </c>
      <c r="D15" s="85">
        <v>9678835</v>
      </c>
      <c r="E15" s="85">
        <v>2399980</v>
      </c>
      <c r="F15" s="85">
        <v>7858770</v>
      </c>
      <c r="G15" s="16">
        <v>0</v>
      </c>
    </row>
    <row r="16" spans="1:30" s="12" customFormat="1" ht="28.5" customHeight="1" x14ac:dyDescent="0.3">
      <c r="A16" s="207" t="s">
        <v>18</v>
      </c>
      <c r="B16" s="208"/>
      <c r="C16" s="85">
        <f>C15</f>
        <v>19937585</v>
      </c>
      <c r="D16" s="85">
        <f>D15</f>
        <v>9678835</v>
      </c>
      <c r="E16" s="85">
        <f>E15</f>
        <v>2399980</v>
      </c>
      <c r="F16" s="85">
        <f>F15</f>
        <v>7858770</v>
      </c>
      <c r="G16" s="16">
        <v>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</sheetData>
  <mergeCells count="12">
    <mergeCell ref="F1:G1"/>
    <mergeCell ref="F2:G2"/>
    <mergeCell ref="F3:G3"/>
    <mergeCell ref="F4:G4"/>
    <mergeCell ref="A16:B16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33" customWidth="1"/>
    <col min="2" max="3" width="11.5703125" style="33" bestFit="1" customWidth="1"/>
    <col min="4" max="4" width="14.42578125" style="33" customWidth="1"/>
    <col min="5" max="5" width="16" style="33" bestFit="1" customWidth="1"/>
    <col min="6" max="6" width="15.28515625" style="33" bestFit="1" customWidth="1"/>
    <col min="7" max="7" width="13.7109375" style="33" customWidth="1"/>
    <col min="8" max="8" width="14.5703125" style="33" customWidth="1"/>
    <col min="9" max="9" width="12.28515625" style="33" customWidth="1"/>
    <col min="10" max="10" width="12.7109375" style="33" customWidth="1"/>
    <col min="11" max="11" width="12" style="33" customWidth="1"/>
    <col min="12" max="12" width="14.85546875" style="33" customWidth="1"/>
    <col min="13" max="16384" width="9.140625" style="33"/>
  </cols>
  <sheetData>
    <row r="1" spans="1:18" ht="63.75" customHeight="1" x14ac:dyDescent="0.25">
      <c r="I1" s="277" t="s">
        <v>156</v>
      </c>
      <c r="J1" s="277"/>
      <c r="K1" s="277"/>
      <c r="L1" s="277"/>
    </row>
    <row r="4" spans="1:18" ht="48" customHeight="1" x14ac:dyDescent="0.25">
      <c r="A4" s="271" t="s">
        <v>157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</row>
    <row r="6" spans="1:18" x14ac:dyDescent="0.25">
      <c r="A6" s="275" t="s">
        <v>13</v>
      </c>
      <c r="B6" s="275" t="s">
        <v>158</v>
      </c>
      <c r="C6" s="275" t="s">
        <v>159</v>
      </c>
      <c r="D6" s="275" t="s">
        <v>160</v>
      </c>
      <c r="E6" s="275" t="s">
        <v>161</v>
      </c>
      <c r="F6" s="275" t="s">
        <v>162</v>
      </c>
      <c r="G6" s="275" t="s">
        <v>163</v>
      </c>
      <c r="H6" s="275" t="s">
        <v>164</v>
      </c>
      <c r="I6" s="272" t="s">
        <v>165</v>
      </c>
      <c r="J6" s="273"/>
      <c r="K6" s="274"/>
      <c r="L6" s="275" t="s">
        <v>166</v>
      </c>
      <c r="M6" s="65"/>
      <c r="N6" s="65"/>
      <c r="O6" s="65"/>
      <c r="P6" s="65"/>
      <c r="Q6" s="65"/>
      <c r="R6" s="65"/>
    </row>
    <row r="7" spans="1:18" ht="28.5" x14ac:dyDescent="0.25">
      <c r="A7" s="276"/>
      <c r="B7" s="276"/>
      <c r="C7" s="276"/>
      <c r="D7" s="276"/>
      <c r="E7" s="276"/>
      <c r="F7" s="276"/>
      <c r="G7" s="276"/>
      <c r="H7" s="276"/>
      <c r="I7" s="62" t="s">
        <v>167</v>
      </c>
      <c r="J7" s="62" t="s">
        <v>168</v>
      </c>
      <c r="K7" s="62" t="s">
        <v>169</v>
      </c>
      <c r="L7" s="276"/>
      <c r="M7" s="65"/>
      <c r="N7" s="65"/>
      <c r="O7" s="65"/>
      <c r="P7" s="65"/>
      <c r="Q7" s="65"/>
      <c r="R7" s="65"/>
    </row>
    <row r="8" spans="1:18" x14ac:dyDescent="0.25">
      <c r="A8" s="66"/>
      <c r="B8" s="66"/>
      <c r="C8" s="66"/>
      <c r="D8" s="52"/>
      <c r="E8" s="52"/>
      <c r="F8" s="52"/>
      <c r="G8" s="52"/>
      <c r="H8" s="52"/>
      <c r="I8" s="52"/>
      <c r="J8" s="52"/>
      <c r="K8" s="52"/>
      <c r="L8" s="52"/>
      <c r="M8" s="65"/>
      <c r="N8" s="65"/>
      <c r="O8" s="65"/>
      <c r="P8" s="65"/>
      <c r="Q8" s="65"/>
      <c r="R8" s="65"/>
    </row>
    <row r="9" spans="1:18" x14ac:dyDescent="0.25">
      <c r="A9" s="66"/>
      <c r="B9" s="66"/>
      <c r="C9" s="66"/>
      <c r="D9" s="52"/>
      <c r="E9" s="52"/>
      <c r="F9" s="52"/>
      <c r="G9" s="52"/>
      <c r="H9" s="52"/>
      <c r="I9" s="52"/>
      <c r="J9" s="52"/>
      <c r="K9" s="52"/>
      <c r="L9" s="52"/>
      <c r="M9" s="65"/>
      <c r="N9" s="65"/>
      <c r="O9" s="65"/>
      <c r="P9" s="65"/>
      <c r="Q9" s="65"/>
      <c r="R9" s="65"/>
    </row>
    <row r="10" spans="1:18" x14ac:dyDescent="0.25">
      <c r="A10" s="66"/>
      <c r="B10" s="66"/>
      <c r="C10" s="66"/>
      <c r="D10" s="52"/>
      <c r="E10" s="52"/>
      <c r="F10" s="52"/>
      <c r="G10" s="52"/>
      <c r="H10" s="52"/>
      <c r="I10" s="52"/>
      <c r="J10" s="52"/>
      <c r="K10" s="52"/>
      <c r="L10" s="52"/>
      <c r="M10" s="65"/>
      <c r="N10" s="65"/>
      <c r="O10" s="65"/>
      <c r="P10" s="65"/>
      <c r="Q10" s="65"/>
      <c r="R10" s="65"/>
    </row>
    <row r="11" spans="1:18" x14ac:dyDescent="0.25">
      <c r="A11" s="66"/>
      <c r="B11" s="66"/>
      <c r="C11" s="66"/>
      <c r="D11" s="52"/>
      <c r="E11" s="52"/>
      <c r="F11" s="52"/>
      <c r="G11" s="52"/>
      <c r="H11" s="52"/>
      <c r="I11" s="52"/>
      <c r="J11" s="52"/>
      <c r="K11" s="52"/>
      <c r="L11" s="52"/>
      <c r="M11" s="65"/>
      <c r="N11" s="65"/>
      <c r="O11" s="65"/>
      <c r="P11" s="65"/>
      <c r="Q11" s="65"/>
      <c r="R11" s="65"/>
    </row>
    <row r="12" spans="1:18" x14ac:dyDescent="0.25">
      <c r="A12" s="66"/>
      <c r="B12" s="66"/>
      <c r="C12" s="66"/>
      <c r="D12" s="52"/>
      <c r="E12" s="52"/>
      <c r="F12" s="52"/>
      <c r="G12" s="52"/>
      <c r="H12" s="52"/>
      <c r="I12" s="52"/>
      <c r="J12" s="52"/>
      <c r="K12" s="52"/>
      <c r="L12" s="52"/>
      <c r="M12" s="65"/>
      <c r="N12" s="65"/>
      <c r="O12" s="65"/>
      <c r="P12" s="65"/>
      <c r="Q12" s="65"/>
      <c r="R12" s="65"/>
    </row>
    <row r="13" spans="1:18" x14ac:dyDescent="0.25">
      <c r="A13" s="66"/>
      <c r="B13" s="66"/>
      <c r="C13" s="66"/>
      <c r="D13" s="52"/>
      <c r="E13" s="52"/>
      <c r="F13" s="52"/>
      <c r="G13" s="52"/>
      <c r="H13" s="52"/>
      <c r="I13" s="52"/>
      <c r="J13" s="52"/>
      <c r="K13" s="52"/>
      <c r="L13" s="52"/>
      <c r="M13" s="65"/>
      <c r="N13" s="65"/>
      <c r="O13" s="65"/>
      <c r="P13" s="65"/>
      <c r="Q13" s="65"/>
      <c r="R13" s="65"/>
    </row>
    <row r="14" spans="1:18" x14ac:dyDescent="0.25">
      <c r="A14" s="66"/>
      <c r="B14" s="66"/>
      <c r="C14" s="66"/>
      <c r="D14" s="52"/>
      <c r="E14" s="52"/>
      <c r="F14" s="52"/>
      <c r="G14" s="52"/>
      <c r="H14" s="52"/>
      <c r="I14" s="52"/>
      <c r="J14" s="52"/>
      <c r="K14" s="52"/>
      <c r="L14" s="52"/>
      <c r="M14" s="65"/>
      <c r="N14" s="65"/>
      <c r="O14" s="65"/>
      <c r="P14" s="65"/>
      <c r="Q14" s="65"/>
      <c r="R14" s="65"/>
    </row>
    <row r="15" spans="1:18" x14ac:dyDescent="0.25">
      <c r="A15" s="66"/>
      <c r="B15" s="66"/>
      <c r="C15" s="66"/>
      <c r="D15" s="52"/>
      <c r="E15" s="52"/>
      <c r="F15" s="52"/>
      <c r="G15" s="52"/>
      <c r="H15" s="52"/>
      <c r="I15" s="52"/>
      <c r="J15" s="52"/>
      <c r="K15" s="52"/>
      <c r="L15" s="52"/>
      <c r="M15" s="65"/>
      <c r="N15" s="65"/>
      <c r="O15" s="65"/>
      <c r="P15" s="65"/>
      <c r="Q15" s="65"/>
      <c r="R15" s="65"/>
    </row>
    <row r="16" spans="1:18" x14ac:dyDescent="0.25"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</row>
    <row r="17" spans="4:18" x14ac:dyDescent="0.25"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4:18" x14ac:dyDescent="0.25"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4:18" x14ac:dyDescent="0.25"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</row>
    <row r="20" spans="4:18" x14ac:dyDescent="0.25"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</row>
    <row r="21" spans="4:18" x14ac:dyDescent="0.25"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4:18" x14ac:dyDescent="0.25"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</row>
    <row r="23" spans="4:18" x14ac:dyDescent="0.25"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</row>
    <row r="24" spans="4:18" x14ac:dyDescent="0.25"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</row>
    <row r="25" spans="4:18" x14ac:dyDescent="0.25"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4:18" x14ac:dyDescent="0.25"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33" customWidth="1"/>
    <col min="2" max="2" width="46" style="33" customWidth="1"/>
    <col min="3" max="3" width="18" style="33" customWidth="1"/>
    <col min="4" max="4" width="44.5703125" style="33" customWidth="1"/>
    <col min="5" max="16384" width="9.140625" style="33"/>
  </cols>
  <sheetData>
    <row r="1" spans="1:4" ht="66" customHeight="1" x14ac:dyDescent="0.25">
      <c r="D1" s="49" t="s">
        <v>170</v>
      </c>
    </row>
    <row r="2" spans="1:4" ht="67.5" customHeight="1" x14ac:dyDescent="0.25">
      <c r="A2" s="268" t="s">
        <v>171</v>
      </c>
      <c r="B2" s="268"/>
      <c r="C2" s="268"/>
      <c r="D2" s="268"/>
    </row>
    <row r="4" spans="1:4" ht="30.75" customHeight="1" x14ac:dyDescent="0.25">
      <c r="A4" s="67" t="s">
        <v>13</v>
      </c>
      <c r="B4" s="67" t="s">
        <v>49</v>
      </c>
      <c r="C4" s="67" t="s">
        <v>47</v>
      </c>
      <c r="D4" s="67" t="s">
        <v>172</v>
      </c>
    </row>
    <row r="5" spans="1:4" x14ac:dyDescent="0.25">
      <c r="A5" s="68">
        <v>1</v>
      </c>
      <c r="B5" s="68"/>
      <c r="C5" s="68"/>
      <c r="D5" s="68"/>
    </row>
    <row r="6" spans="1:4" x14ac:dyDescent="0.25">
      <c r="A6" s="68">
        <f>+A5+1</f>
        <v>2</v>
      </c>
      <c r="B6" s="69"/>
      <c r="C6" s="69"/>
      <c r="D6" s="70"/>
    </row>
    <row r="7" spans="1:4" x14ac:dyDescent="0.25">
      <c r="A7" s="68">
        <f t="shared" ref="A7:A14" si="0">+A6+1</f>
        <v>3</v>
      </c>
      <c r="B7" s="69"/>
      <c r="C7" s="69"/>
      <c r="D7" s="70"/>
    </row>
    <row r="8" spans="1:4" x14ac:dyDescent="0.25">
      <c r="A8" s="68">
        <f t="shared" si="0"/>
        <v>4</v>
      </c>
      <c r="B8" s="69"/>
      <c r="C8" s="69"/>
      <c r="D8" s="70"/>
    </row>
    <row r="9" spans="1:4" x14ac:dyDescent="0.25">
      <c r="A9" s="68">
        <f t="shared" si="0"/>
        <v>5</v>
      </c>
      <c r="B9" s="69"/>
      <c r="C9" s="69"/>
      <c r="D9" s="70"/>
    </row>
    <row r="10" spans="1:4" x14ac:dyDescent="0.25">
      <c r="A10" s="68">
        <f t="shared" si="0"/>
        <v>6</v>
      </c>
      <c r="B10" s="69"/>
      <c r="C10" s="69"/>
      <c r="D10" s="70"/>
    </row>
    <row r="11" spans="1:4" x14ac:dyDescent="0.25">
      <c r="A11" s="68">
        <f t="shared" si="0"/>
        <v>7</v>
      </c>
      <c r="B11" s="69"/>
      <c r="C11" s="69"/>
      <c r="D11" s="70"/>
    </row>
    <row r="12" spans="1:4" x14ac:dyDescent="0.25">
      <c r="A12" s="68">
        <f t="shared" si="0"/>
        <v>8</v>
      </c>
      <c r="B12" s="69"/>
      <c r="C12" s="69"/>
      <c r="D12" s="70"/>
    </row>
    <row r="13" spans="1:4" x14ac:dyDescent="0.25">
      <c r="A13" s="68">
        <f t="shared" si="0"/>
        <v>9</v>
      </c>
      <c r="B13" s="69"/>
      <c r="C13" s="69"/>
      <c r="D13" s="70"/>
    </row>
    <row r="14" spans="1:4" x14ac:dyDescent="0.25">
      <c r="A14" s="68">
        <f t="shared" si="0"/>
        <v>10</v>
      </c>
      <c r="B14" s="69"/>
      <c r="C14" s="69"/>
      <c r="D14" s="70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33" customWidth="1"/>
    <col min="2" max="2" width="38.42578125" style="33" customWidth="1"/>
    <col min="3" max="3" width="22.140625" style="33" customWidth="1"/>
    <col min="4" max="4" width="47.28515625" style="33" customWidth="1"/>
    <col min="5" max="16384" width="9.140625" style="33"/>
  </cols>
  <sheetData>
    <row r="1" spans="1:4" ht="60" customHeight="1" x14ac:dyDescent="0.25">
      <c r="D1" s="49" t="s">
        <v>173</v>
      </c>
    </row>
    <row r="2" spans="1:4" ht="64.5" customHeight="1" x14ac:dyDescent="0.25">
      <c r="A2" s="268" t="s">
        <v>174</v>
      </c>
      <c r="B2" s="268"/>
      <c r="C2" s="268"/>
      <c r="D2" s="268"/>
    </row>
    <row r="4" spans="1:4" ht="30.75" customHeight="1" x14ac:dyDescent="0.25">
      <c r="A4" s="67" t="s">
        <v>13</v>
      </c>
      <c r="B4" s="67" t="s">
        <v>49</v>
      </c>
      <c r="C4" s="67" t="s">
        <v>47</v>
      </c>
      <c r="D4" s="67" t="s">
        <v>172</v>
      </c>
    </row>
    <row r="5" spans="1:4" x14ac:dyDescent="0.25">
      <c r="A5" s="68">
        <v>1</v>
      </c>
      <c r="B5" s="68"/>
      <c r="C5" s="68"/>
      <c r="D5" s="68"/>
    </row>
    <row r="6" spans="1:4" x14ac:dyDescent="0.25">
      <c r="A6" s="68">
        <f>+A5+1</f>
        <v>2</v>
      </c>
      <c r="B6" s="69"/>
      <c r="C6" s="69"/>
      <c r="D6" s="70"/>
    </row>
    <row r="7" spans="1:4" x14ac:dyDescent="0.25">
      <c r="A7" s="68">
        <f t="shared" ref="A7:A14" si="0">+A6+1</f>
        <v>3</v>
      </c>
      <c r="B7" s="69"/>
      <c r="C7" s="69"/>
      <c r="D7" s="70"/>
    </row>
    <row r="8" spans="1:4" x14ac:dyDescent="0.25">
      <c r="A8" s="68">
        <f t="shared" si="0"/>
        <v>4</v>
      </c>
      <c r="B8" s="69"/>
      <c r="C8" s="69"/>
      <c r="D8" s="70"/>
    </row>
    <row r="9" spans="1:4" x14ac:dyDescent="0.25">
      <c r="A9" s="68">
        <f t="shared" si="0"/>
        <v>5</v>
      </c>
      <c r="B9" s="69"/>
      <c r="C9" s="69"/>
      <c r="D9" s="70"/>
    </row>
    <row r="10" spans="1:4" x14ac:dyDescent="0.25">
      <c r="A10" s="68">
        <f t="shared" si="0"/>
        <v>6</v>
      </c>
      <c r="B10" s="69"/>
      <c r="C10" s="69"/>
      <c r="D10" s="70"/>
    </row>
    <row r="11" spans="1:4" x14ac:dyDescent="0.25">
      <c r="A11" s="68">
        <f t="shared" si="0"/>
        <v>7</v>
      </c>
      <c r="B11" s="69"/>
      <c r="C11" s="69"/>
      <c r="D11" s="70"/>
    </row>
    <row r="12" spans="1:4" x14ac:dyDescent="0.25">
      <c r="A12" s="68">
        <f t="shared" si="0"/>
        <v>8</v>
      </c>
      <c r="B12" s="69"/>
      <c r="C12" s="69"/>
      <c r="D12" s="70"/>
    </row>
    <row r="13" spans="1:4" x14ac:dyDescent="0.25">
      <c r="A13" s="68">
        <f t="shared" si="0"/>
        <v>9</v>
      </c>
      <c r="B13" s="69"/>
      <c r="C13" s="69"/>
      <c r="D13" s="70"/>
    </row>
    <row r="14" spans="1:4" x14ac:dyDescent="0.25">
      <c r="A14" s="68">
        <f t="shared" si="0"/>
        <v>10</v>
      </c>
      <c r="B14" s="69"/>
      <c r="C14" s="69"/>
      <c r="D14" s="70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33"/>
    <col min="2" max="2" width="52.85546875" style="33" customWidth="1"/>
    <col min="3" max="3" width="20.85546875" style="33" customWidth="1"/>
    <col min="4" max="4" width="55.85546875" style="33" customWidth="1"/>
    <col min="5" max="16384" width="9.140625" style="33"/>
  </cols>
  <sheetData>
    <row r="1" spans="1:10" ht="78.75" x14ac:dyDescent="0.25">
      <c r="A1" s="71"/>
      <c r="B1" s="72"/>
      <c r="C1" s="71"/>
      <c r="D1" s="73" t="s">
        <v>175</v>
      </c>
    </row>
    <row r="2" spans="1:10" ht="72.75" customHeight="1" x14ac:dyDescent="0.25">
      <c r="A2" s="268" t="s">
        <v>176</v>
      </c>
      <c r="B2" s="268"/>
      <c r="C2" s="268"/>
      <c r="D2" s="268"/>
      <c r="E2" s="74"/>
      <c r="F2" s="74"/>
      <c r="G2" s="74"/>
      <c r="H2" s="74"/>
      <c r="I2" s="74"/>
      <c r="J2" s="74"/>
    </row>
    <row r="3" spans="1:10" ht="19.5" x14ac:dyDescent="0.25">
      <c r="A3" s="279" t="s">
        <v>177</v>
      </c>
      <c r="B3" s="279"/>
      <c r="C3" s="279"/>
      <c r="D3" s="279"/>
    </row>
    <row r="4" spans="1:10" ht="18.75" x14ac:dyDescent="0.25">
      <c r="A4" s="71"/>
      <c r="B4" s="71"/>
      <c r="C4" s="71"/>
      <c r="D4" s="71"/>
    </row>
    <row r="5" spans="1:10" ht="24.75" customHeight="1" x14ac:dyDescent="0.25">
      <c r="A5" s="280" t="s">
        <v>13</v>
      </c>
      <c r="B5" s="280" t="s">
        <v>178</v>
      </c>
      <c r="C5" s="280" t="s">
        <v>179</v>
      </c>
      <c r="D5" s="280" t="s">
        <v>180</v>
      </c>
    </row>
    <row r="6" spans="1:10" ht="26.25" customHeight="1" x14ac:dyDescent="0.25">
      <c r="A6" s="280"/>
      <c r="B6" s="280"/>
      <c r="C6" s="280"/>
      <c r="D6" s="280"/>
    </row>
    <row r="7" spans="1:10" ht="18.75" x14ac:dyDescent="0.25">
      <c r="A7" s="75"/>
      <c r="B7" s="75"/>
      <c r="C7" s="75"/>
      <c r="D7" s="75"/>
    </row>
    <row r="8" spans="1:10" ht="18.75" x14ac:dyDescent="0.25">
      <c r="A8" s="75"/>
      <c r="B8" s="76"/>
      <c r="C8" s="75"/>
      <c r="D8" s="75"/>
    </row>
    <row r="9" spans="1:10" ht="18.75" x14ac:dyDescent="0.25">
      <c r="A9" s="75"/>
      <c r="B9" s="76"/>
      <c r="C9" s="75"/>
      <c r="D9" s="75"/>
    </row>
    <row r="10" spans="1:10" ht="18.75" x14ac:dyDescent="0.25">
      <c r="A10" s="75"/>
      <c r="B10" s="76"/>
      <c r="C10" s="75"/>
      <c r="D10" s="75"/>
    </row>
    <row r="11" spans="1:10" ht="18.75" x14ac:dyDescent="0.25">
      <c r="A11" s="75"/>
      <c r="B11" s="76"/>
      <c r="C11" s="75"/>
      <c r="D11" s="75"/>
    </row>
    <row r="12" spans="1:10" ht="18.75" x14ac:dyDescent="0.25">
      <c r="A12" s="75"/>
      <c r="B12" s="75"/>
      <c r="C12" s="75"/>
      <c r="D12" s="75"/>
    </row>
    <row r="15" spans="1:10" ht="15.75" customHeight="1" x14ac:dyDescent="0.25">
      <c r="A15" s="278" t="s">
        <v>181</v>
      </c>
      <c r="B15" s="278"/>
      <c r="C15" s="278"/>
      <c r="D15" s="278"/>
    </row>
    <row r="16" spans="1:10" x14ac:dyDescent="0.25">
      <c r="A16" s="278"/>
      <c r="B16" s="278"/>
      <c r="C16" s="278"/>
      <c r="D16" s="278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zoomScaleNormal="100" workbookViewId="0">
      <selection activeCell="F6" sqref="F6:F7"/>
    </sheetView>
  </sheetViews>
  <sheetFormatPr defaultRowHeight="15" x14ac:dyDescent="0.25"/>
  <cols>
    <col min="1" max="1" width="6.7109375" style="33" customWidth="1"/>
    <col min="2" max="2" width="24.7109375" style="33" customWidth="1"/>
    <col min="3" max="3" width="14.5703125" style="33" customWidth="1"/>
    <col min="4" max="6" width="27.42578125" style="33" customWidth="1"/>
    <col min="7" max="7" width="11" style="33" customWidth="1"/>
    <col min="8" max="8" width="18" style="33" customWidth="1"/>
    <col min="9" max="9" width="12.42578125" style="33" customWidth="1"/>
    <col min="10" max="10" width="13.7109375" style="33" customWidth="1"/>
    <col min="11" max="11" width="14.85546875" style="33" customWidth="1"/>
    <col min="12" max="16384" width="9.140625" style="33"/>
  </cols>
  <sheetData>
    <row r="1" spans="1:11" ht="66" customHeight="1" x14ac:dyDescent="0.25">
      <c r="A1" s="5"/>
      <c r="B1" s="5"/>
      <c r="C1" s="5"/>
      <c r="D1" s="5"/>
      <c r="E1" s="5"/>
      <c r="H1" s="219" t="s">
        <v>87</v>
      </c>
      <c r="I1" s="206"/>
      <c r="J1" s="206"/>
      <c r="K1" s="206"/>
    </row>
    <row r="2" spans="1:11" ht="18.75" x14ac:dyDescent="0.25">
      <c r="A2" s="5"/>
      <c r="B2" s="5"/>
      <c r="C2" s="5"/>
      <c r="D2" s="5"/>
      <c r="E2" s="5"/>
      <c r="I2" s="206"/>
      <c r="J2" s="206"/>
      <c r="K2" s="206"/>
    </row>
    <row r="3" spans="1:11" ht="63" customHeight="1" x14ac:dyDescent="0.25">
      <c r="A3" s="209" t="s">
        <v>1010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ht="18.75" x14ac:dyDescent="0.25">
      <c r="A4" s="210" t="s">
        <v>26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ht="37.5" x14ac:dyDescent="0.25">
      <c r="A5" s="5"/>
      <c r="B5" s="11" t="s">
        <v>27</v>
      </c>
      <c r="C5" s="11"/>
      <c r="D5" s="5"/>
      <c r="E5" s="5"/>
      <c r="F5" s="5"/>
      <c r="G5" s="5"/>
      <c r="H5" s="5"/>
      <c r="I5" s="5"/>
      <c r="J5" s="5"/>
      <c r="K5" s="28"/>
    </row>
    <row r="6" spans="1:11" s="47" customFormat="1" ht="35.25" customHeight="1" x14ac:dyDescent="0.25">
      <c r="A6" s="291" t="s">
        <v>13</v>
      </c>
      <c r="B6" s="291" t="s">
        <v>22</v>
      </c>
      <c r="C6" s="291" t="s">
        <v>47</v>
      </c>
      <c r="D6" s="291" t="s">
        <v>30</v>
      </c>
      <c r="E6" s="291" t="s">
        <v>33</v>
      </c>
      <c r="F6" s="291" t="s">
        <v>70</v>
      </c>
      <c r="G6" s="291" t="s">
        <v>25</v>
      </c>
      <c r="H6" s="291"/>
      <c r="I6" s="291" t="s">
        <v>75</v>
      </c>
      <c r="J6" s="291"/>
      <c r="K6" s="291"/>
    </row>
    <row r="7" spans="1:11" s="47" customFormat="1" ht="48" customHeight="1" x14ac:dyDescent="0.25">
      <c r="A7" s="291"/>
      <c r="B7" s="291"/>
      <c r="C7" s="291"/>
      <c r="D7" s="291"/>
      <c r="E7" s="291"/>
      <c r="F7" s="291"/>
      <c r="G7" s="46" t="s">
        <v>29</v>
      </c>
      <c r="H7" s="46" t="s">
        <v>19</v>
      </c>
      <c r="I7" s="46" t="s">
        <v>76</v>
      </c>
      <c r="J7" s="46" t="s">
        <v>77</v>
      </c>
      <c r="K7" s="46" t="s">
        <v>78</v>
      </c>
    </row>
    <row r="8" spans="1:11" ht="18.75" customHeight="1" x14ac:dyDescent="0.25">
      <c r="A8" s="48">
        <v>1</v>
      </c>
      <c r="B8" s="262" t="s">
        <v>91</v>
      </c>
      <c r="C8" s="263"/>
      <c r="D8" s="263"/>
      <c r="E8" s="263"/>
      <c r="F8" s="263"/>
      <c r="G8" s="263"/>
      <c r="H8" s="263"/>
      <c r="I8" s="263"/>
      <c r="J8" s="263"/>
      <c r="K8" s="264"/>
    </row>
    <row r="9" spans="1:11" ht="18.75" x14ac:dyDescent="0.25">
      <c r="A9" s="23">
        <f>+A8+1</f>
        <v>2</v>
      </c>
      <c r="B9" s="26"/>
      <c r="C9" s="26"/>
      <c r="D9" s="23"/>
      <c r="E9" s="23"/>
      <c r="F9" s="23"/>
      <c r="G9" s="23"/>
      <c r="H9" s="23"/>
      <c r="I9" s="23"/>
      <c r="J9" s="23"/>
      <c r="K9" s="27"/>
    </row>
    <row r="10" spans="1:11" ht="18.75" x14ac:dyDescent="0.25">
      <c r="A10" s="23">
        <f t="shared" ref="A10" si="0">+A9+1</f>
        <v>3</v>
      </c>
      <c r="B10" s="26"/>
      <c r="C10" s="26"/>
      <c r="D10" s="23"/>
      <c r="E10" s="23"/>
      <c r="F10" s="23"/>
      <c r="G10" s="23"/>
      <c r="H10" s="23"/>
      <c r="I10" s="23"/>
      <c r="J10" s="23"/>
      <c r="K10" s="27"/>
    </row>
    <row r="11" spans="1:11" ht="18.75" x14ac:dyDescent="0.25">
      <c r="A11" s="211" t="s">
        <v>18</v>
      </c>
      <c r="B11" s="211"/>
      <c r="C11" s="6" t="s">
        <v>74</v>
      </c>
      <c r="D11" s="6">
        <f t="shared" ref="D11:I11" si="1">SUM(D8:D10)</f>
        <v>0</v>
      </c>
      <c r="E11" s="6">
        <f t="shared" si="1"/>
        <v>0</v>
      </c>
      <c r="F11" s="6">
        <f t="shared" si="1"/>
        <v>0</v>
      </c>
      <c r="G11" s="6">
        <f t="shared" si="1"/>
        <v>0</v>
      </c>
      <c r="H11" s="6">
        <f t="shared" si="1"/>
        <v>0</v>
      </c>
      <c r="I11" s="6">
        <f t="shared" si="1"/>
        <v>0</v>
      </c>
      <c r="J11" s="6">
        <v>0</v>
      </c>
      <c r="K11" s="6">
        <f>SUM(K8:K10)</f>
        <v>0</v>
      </c>
    </row>
    <row r="13" spans="1:11" ht="18.75" x14ac:dyDescent="0.25">
      <c r="A13" s="5"/>
      <c r="B13" s="45" t="s">
        <v>28</v>
      </c>
      <c r="C13" s="11"/>
      <c r="D13" s="5"/>
      <c r="E13" s="5"/>
      <c r="F13" s="28"/>
      <c r="G13" s="28"/>
      <c r="H13" s="28"/>
      <c r="I13" s="5"/>
      <c r="J13" s="5"/>
      <c r="K13" s="28"/>
    </row>
    <row r="14" spans="1:11" ht="15" customHeight="1" x14ac:dyDescent="0.25">
      <c r="A14" s="291" t="s">
        <v>13</v>
      </c>
      <c r="B14" s="291" t="s">
        <v>23</v>
      </c>
      <c r="C14" s="291" t="s">
        <v>47</v>
      </c>
      <c r="D14" s="291" t="s">
        <v>30</v>
      </c>
      <c r="E14" s="291" t="s">
        <v>33</v>
      </c>
      <c r="F14" s="291" t="s">
        <v>70</v>
      </c>
      <c r="G14" s="281" t="s">
        <v>24</v>
      </c>
      <c r="H14" s="282"/>
      <c r="I14" s="282"/>
      <c r="J14" s="282"/>
      <c r="K14" s="283"/>
    </row>
    <row r="15" spans="1:11" ht="48.6" customHeight="1" x14ac:dyDescent="0.25">
      <c r="A15" s="291"/>
      <c r="B15" s="291"/>
      <c r="C15" s="291"/>
      <c r="D15" s="291"/>
      <c r="E15" s="291"/>
      <c r="F15" s="291"/>
      <c r="G15" s="284"/>
      <c r="H15" s="285"/>
      <c r="I15" s="285"/>
      <c r="J15" s="285"/>
      <c r="K15" s="286"/>
    </row>
    <row r="16" spans="1:11" ht="18.75" x14ac:dyDescent="0.25">
      <c r="A16" s="23">
        <v>1</v>
      </c>
      <c r="B16" s="26"/>
      <c r="C16" s="26"/>
      <c r="D16" s="23"/>
      <c r="E16" s="23"/>
      <c r="F16" s="23"/>
      <c r="G16" s="287"/>
      <c r="H16" s="288"/>
      <c r="I16" s="288"/>
      <c r="J16" s="288"/>
      <c r="K16" s="289"/>
    </row>
    <row r="17" spans="1:11" ht="18.75" x14ac:dyDescent="0.25">
      <c r="A17" s="23">
        <f>+A16+1</f>
        <v>2</v>
      </c>
      <c r="B17" s="26"/>
      <c r="C17" s="26"/>
      <c r="D17" s="23"/>
      <c r="E17" s="23"/>
      <c r="F17" s="23"/>
      <c r="G17" s="287"/>
      <c r="H17" s="288"/>
      <c r="I17" s="288"/>
      <c r="J17" s="288"/>
      <c r="K17" s="289"/>
    </row>
    <row r="18" spans="1:11" ht="18.75" x14ac:dyDescent="0.25">
      <c r="A18" s="23">
        <f t="shared" ref="A18" si="2">+A17+1</f>
        <v>3</v>
      </c>
      <c r="B18" s="26"/>
      <c r="C18" s="26"/>
      <c r="D18" s="23"/>
      <c r="E18" s="23"/>
      <c r="F18" s="23"/>
      <c r="G18" s="287"/>
      <c r="H18" s="288"/>
      <c r="I18" s="288"/>
      <c r="J18" s="288"/>
      <c r="K18" s="289"/>
    </row>
    <row r="19" spans="1:11" ht="18.75" x14ac:dyDescent="0.25">
      <c r="A19" s="211" t="s">
        <v>18</v>
      </c>
      <c r="B19" s="211"/>
      <c r="C19" s="6" t="s">
        <v>74</v>
      </c>
      <c r="D19" s="6">
        <f>SUM(D16:D18)</f>
        <v>0</v>
      </c>
      <c r="E19" s="6">
        <f>SUM(E16:E18)</f>
        <v>0</v>
      </c>
      <c r="F19" s="6">
        <f>SUM(F16:F18)</f>
        <v>0</v>
      </c>
      <c r="G19" s="287" t="s">
        <v>74</v>
      </c>
      <c r="H19" s="288"/>
      <c r="I19" s="288"/>
      <c r="J19" s="288"/>
      <c r="K19" s="289"/>
    </row>
    <row r="22" spans="1:11" ht="18.75" x14ac:dyDescent="0.25">
      <c r="A22" s="5"/>
      <c r="B22" s="45" t="s">
        <v>41</v>
      </c>
      <c r="C22" s="11"/>
      <c r="D22" s="5"/>
      <c r="E22" s="5"/>
      <c r="F22" s="28"/>
      <c r="G22" s="28"/>
      <c r="H22" s="28"/>
      <c r="I22" s="5"/>
      <c r="J22" s="5"/>
      <c r="K22" s="28"/>
    </row>
    <row r="23" spans="1:11" ht="16.5" customHeight="1" x14ac:dyDescent="0.25">
      <c r="A23" s="291" t="s">
        <v>13</v>
      </c>
      <c r="B23" s="291" t="s">
        <v>44</v>
      </c>
      <c r="C23" s="291" t="s">
        <v>47</v>
      </c>
      <c r="D23" s="291" t="s">
        <v>45</v>
      </c>
      <c r="E23" s="291" t="s">
        <v>42</v>
      </c>
      <c r="F23" s="291" t="s">
        <v>71</v>
      </c>
      <c r="G23" s="281" t="s">
        <v>43</v>
      </c>
      <c r="H23" s="282"/>
      <c r="I23" s="282"/>
      <c r="J23" s="282"/>
      <c r="K23" s="283"/>
    </row>
    <row r="24" spans="1:11" ht="34.5" customHeight="1" x14ac:dyDescent="0.25">
      <c r="A24" s="291"/>
      <c r="B24" s="291"/>
      <c r="C24" s="291"/>
      <c r="D24" s="291"/>
      <c r="E24" s="291"/>
      <c r="F24" s="291"/>
      <c r="G24" s="284"/>
      <c r="H24" s="285"/>
      <c r="I24" s="285"/>
      <c r="J24" s="285"/>
      <c r="K24" s="286"/>
    </row>
    <row r="25" spans="1:11" ht="18.75" x14ac:dyDescent="0.25">
      <c r="A25" s="23">
        <v>1</v>
      </c>
      <c r="B25" s="26"/>
      <c r="C25" s="26"/>
      <c r="D25" s="23"/>
      <c r="E25" s="23"/>
      <c r="F25" s="23"/>
      <c r="G25" s="287"/>
      <c r="H25" s="288"/>
      <c r="I25" s="288"/>
      <c r="J25" s="288"/>
      <c r="K25" s="289"/>
    </row>
    <row r="26" spans="1:11" ht="18.75" x14ac:dyDescent="0.25">
      <c r="A26" s="23">
        <f>+A25+1</f>
        <v>2</v>
      </c>
      <c r="B26" s="26"/>
      <c r="C26" s="26"/>
      <c r="D26" s="23"/>
      <c r="E26" s="23"/>
      <c r="F26" s="23"/>
      <c r="G26" s="287"/>
      <c r="H26" s="288"/>
      <c r="I26" s="288"/>
      <c r="J26" s="288"/>
      <c r="K26" s="289"/>
    </row>
    <row r="27" spans="1:11" ht="18.75" x14ac:dyDescent="0.25">
      <c r="A27" s="23">
        <f t="shared" ref="A27" si="3">+A26+1</f>
        <v>3</v>
      </c>
      <c r="B27" s="26"/>
      <c r="C27" s="26"/>
      <c r="D27" s="23"/>
      <c r="E27" s="23"/>
      <c r="F27" s="23"/>
      <c r="G27" s="287"/>
      <c r="H27" s="288"/>
      <c r="I27" s="288"/>
      <c r="J27" s="288"/>
      <c r="K27" s="289"/>
    </row>
    <row r="28" spans="1:11" ht="18.75" x14ac:dyDescent="0.25">
      <c r="A28" s="211" t="s">
        <v>18</v>
      </c>
      <c r="B28" s="211"/>
      <c r="C28" s="6"/>
      <c r="D28" s="6">
        <f>SUM(D25:D27)</f>
        <v>0</v>
      </c>
      <c r="E28" s="6">
        <f>SUM(E25:E27)</f>
        <v>0</v>
      </c>
      <c r="F28" s="6">
        <f>SUM(F25:F27)</f>
        <v>0</v>
      </c>
      <c r="G28" s="287" t="s">
        <v>74</v>
      </c>
      <c r="H28" s="288"/>
      <c r="I28" s="288"/>
      <c r="J28" s="288"/>
      <c r="K28" s="289"/>
    </row>
    <row r="30" spans="1:11" x14ac:dyDescent="0.25">
      <c r="A30" s="290"/>
      <c r="B30" s="290"/>
      <c r="C30" s="290"/>
      <c r="D30" s="290"/>
      <c r="E30" s="290"/>
      <c r="F30" s="290"/>
      <c r="G30" s="290"/>
      <c r="H30" s="290"/>
      <c r="I30" s="290"/>
      <c r="J30" s="290"/>
      <c r="K30" s="290"/>
    </row>
  </sheetData>
  <mergeCells count="39"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  <mergeCell ref="A6:A7"/>
    <mergeCell ref="B6:B7"/>
    <mergeCell ref="C6:C7"/>
    <mergeCell ref="E6:E7"/>
    <mergeCell ref="G6:H6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G14:K15"/>
    <mergeCell ref="G16:K16"/>
    <mergeCell ref="G17:K17"/>
    <mergeCell ref="G18:K18"/>
    <mergeCell ref="G19:K1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view="pageBreakPreview" zoomScaleNormal="100" zoomScaleSheetLayoutView="100" workbookViewId="0">
      <selection activeCell="A3" sqref="A3:J3"/>
    </sheetView>
  </sheetViews>
  <sheetFormatPr defaultColWidth="9.140625" defaultRowHeight="15.75" x14ac:dyDescent="0.25"/>
  <cols>
    <col min="1" max="1" width="6" style="29" customWidth="1"/>
    <col min="2" max="2" width="17.28515625" style="29" customWidth="1"/>
    <col min="3" max="3" width="13.7109375" style="29" customWidth="1"/>
    <col min="4" max="7" width="20.85546875" style="29" customWidth="1"/>
    <col min="8" max="8" width="17.5703125" style="29" customWidth="1"/>
    <col min="9" max="9" width="19.28515625" style="29" customWidth="1"/>
    <col min="10" max="10" width="14" style="29" customWidth="1"/>
    <col min="11" max="13" width="18.7109375" style="29" customWidth="1"/>
    <col min="14" max="14" width="15.7109375" style="29" customWidth="1"/>
    <col min="15" max="19" width="15.7109375" style="30" customWidth="1"/>
    <col min="20" max="16384" width="9.140625" style="30"/>
  </cols>
  <sheetData>
    <row r="1" spans="1:10" ht="66.75" customHeight="1" x14ac:dyDescent="0.25">
      <c r="H1" s="292" t="s">
        <v>88</v>
      </c>
      <c r="I1" s="292"/>
      <c r="J1" s="292"/>
    </row>
    <row r="3" spans="1:10" s="29" customFormat="1" ht="73.5" customHeight="1" x14ac:dyDescent="0.25">
      <c r="A3" s="271" t="s">
        <v>342</v>
      </c>
      <c r="B3" s="271"/>
      <c r="C3" s="271"/>
      <c r="D3" s="271"/>
      <c r="E3" s="271"/>
      <c r="F3" s="271"/>
      <c r="G3" s="271"/>
      <c r="H3" s="271"/>
      <c r="I3" s="271"/>
      <c r="J3" s="271"/>
    </row>
    <row r="5" spans="1:10" s="29" customFormat="1" ht="47.25" customHeight="1" x14ac:dyDescent="0.25">
      <c r="A5" s="218" t="s">
        <v>72</v>
      </c>
      <c r="B5" s="218" t="s">
        <v>34</v>
      </c>
      <c r="C5" s="218" t="s">
        <v>73</v>
      </c>
      <c r="D5" s="293" t="s">
        <v>35</v>
      </c>
      <c r="E5" s="294"/>
      <c r="F5" s="296" t="s">
        <v>40</v>
      </c>
      <c r="G5" s="296" t="s">
        <v>38</v>
      </c>
      <c r="H5" s="296" t="s">
        <v>65</v>
      </c>
      <c r="I5" s="296" t="s">
        <v>66</v>
      </c>
      <c r="J5" s="296" t="s">
        <v>21</v>
      </c>
    </row>
    <row r="6" spans="1:10" s="29" customFormat="1" ht="60.75" customHeight="1" x14ac:dyDescent="0.25">
      <c r="A6" s="218"/>
      <c r="B6" s="218"/>
      <c r="C6" s="218"/>
      <c r="D6" s="35" t="s">
        <v>36</v>
      </c>
      <c r="E6" s="35" t="s">
        <v>37</v>
      </c>
      <c r="F6" s="297"/>
      <c r="G6" s="297"/>
      <c r="H6" s="297"/>
      <c r="I6" s="297"/>
      <c r="J6" s="297"/>
    </row>
    <row r="7" spans="1:10" s="29" customFormat="1" ht="18.75" x14ac:dyDescent="0.25">
      <c r="A7" s="32">
        <v>1</v>
      </c>
      <c r="B7" s="298" t="s">
        <v>90</v>
      </c>
      <c r="C7" s="299"/>
      <c r="D7" s="299"/>
      <c r="E7" s="299"/>
      <c r="F7" s="299"/>
      <c r="G7" s="299"/>
      <c r="H7" s="299"/>
      <c r="I7" s="299"/>
      <c r="J7" s="300"/>
    </row>
    <row r="8" spans="1:10" s="29" customFormat="1" ht="15" x14ac:dyDescent="0.25">
      <c r="A8" s="32">
        <v>2</v>
      </c>
      <c r="B8" s="31"/>
      <c r="C8" s="44" t="s">
        <v>74</v>
      </c>
      <c r="D8" s="31"/>
      <c r="E8" s="31"/>
      <c r="F8" s="31"/>
      <c r="G8" s="31"/>
      <c r="H8" s="31"/>
      <c r="I8" s="31"/>
      <c r="J8" s="31"/>
    </row>
    <row r="9" spans="1:10" s="29" customFormat="1" ht="15" x14ac:dyDescent="0.25">
      <c r="A9" s="32">
        <v>3</v>
      </c>
      <c r="B9" s="31"/>
      <c r="C9" s="44" t="s">
        <v>74</v>
      </c>
      <c r="D9" s="31"/>
      <c r="E9" s="31"/>
      <c r="F9" s="31"/>
      <c r="G9" s="31"/>
      <c r="H9" s="31"/>
      <c r="I9" s="31"/>
      <c r="J9" s="31"/>
    </row>
    <row r="10" spans="1:10" s="29" customFormat="1" ht="15" x14ac:dyDescent="0.25">
      <c r="A10" s="32">
        <v>4</v>
      </c>
      <c r="B10" s="31"/>
      <c r="C10" s="44" t="s">
        <v>74</v>
      </c>
      <c r="D10" s="31"/>
      <c r="E10" s="31"/>
      <c r="F10" s="31"/>
      <c r="G10" s="31"/>
      <c r="H10" s="31"/>
      <c r="I10" s="31"/>
      <c r="J10" s="31"/>
    </row>
    <row r="11" spans="1:10" s="29" customFormat="1" ht="15" x14ac:dyDescent="0.25">
      <c r="A11" s="32">
        <v>5</v>
      </c>
      <c r="B11" s="31"/>
      <c r="C11" s="44" t="s">
        <v>74</v>
      </c>
      <c r="D11" s="31"/>
      <c r="E11" s="31"/>
      <c r="F11" s="31"/>
      <c r="G11" s="31"/>
      <c r="H11" s="31"/>
      <c r="I11" s="31"/>
      <c r="J11" s="31"/>
    </row>
    <row r="13" spans="1:10" s="29" customFormat="1" ht="30.75" customHeight="1" x14ac:dyDescent="0.25">
      <c r="A13" s="36"/>
      <c r="B13" s="295" t="s">
        <v>39</v>
      </c>
      <c r="C13" s="295"/>
      <c r="D13" s="295"/>
      <c r="E13" s="295"/>
      <c r="F13" s="295"/>
      <c r="G13" s="295"/>
      <c r="H13" s="295"/>
      <c r="I13" s="295"/>
      <c r="J13" s="295"/>
    </row>
    <row r="14" spans="1:10" ht="18.7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68" t="s">
        <v>46</v>
      </c>
      <c r="B5" s="268"/>
      <c r="C5" s="268"/>
      <c r="D5" s="268"/>
    </row>
    <row r="7" spans="1:4" ht="25.5" x14ac:dyDescent="0.25">
      <c r="A7" s="40" t="s">
        <v>20</v>
      </c>
      <c r="B7" s="40" t="s">
        <v>49</v>
      </c>
      <c r="C7" s="40" t="s">
        <v>47</v>
      </c>
      <c r="D7" s="40" t="s">
        <v>48</v>
      </c>
    </row>
    <row r="8" spans="1:4" x14ac:dyDescent="0.25">
      <c r="A8" s="37">
        <v>1</v>
      </c>
      <c r="B8" s="37"/>
      <c r="C8" s="37"/>
      <c r="D8" s="37"/>
    </row>
    <row r="9" spans="1:4" x14ac:dyDescent="0.25">
      <c r="A9" s="37">
        <f>+A8+1</f>
        <v>2</v>
      </c>
      <c r="B9" s="38"/>
      <c r="C9" s="38"/>
      <c r="D9" s="39"/>
    </row>
    <row r="10" spans="1:4" x14ac:dyDescent="0.25">
      <c r="A10" s="37">
        <f t="shared" ref="A10:A17" si="0">+A9+1</f>
        <v>3</v>
      </c>
      <c r="B10" s="38"/>
      <c r="C10" s="38"/>
      <c r="D10" s="39"/>
    </row>
    <row r="11" spans="1:4" x14ac:dyDescent="0.25">
      <c r="A11" s="37">
        <f t="shared" si="0"/>
        <v>4</v>
      </c>
      <c r="B11" s="38"/>
      <c r="C11" s="38"/>
      <c r="D11" s="39"/>
    </row>
    <row r="12" spans="1:4" x14ac:dyDescent="0.25">
      <c r="A12" s="37">
        <f t="shared" si="0"/>
        <v>5</v>
      </c>
      <c r="B12" s="38"/>
      <c r="C12" s="38"/>
      <c r="D12" s="39"/>
    </row>
    <row r="13" spans="1:4" x14ac:dyDescent="0.25">
      <c r="A13" s="37">
        <f t="shared" si="0"/>
        <v>6</v>
      </c>
      <c r="B13" s="38"/>
      <c r="C13" s="38"/>
      <c r="D13" s="39"/>
    </row>
    <row r="14" spans="1:4" x14ac:dyDescent="0.25">
      <c r="A14" s="37">
        <f t="shared" si="0"/>
        <v>7</v>
      </c>
      <c r="B14" s="38"/>
      <c r="C14" s="38"/>
      <c r="D14" s="39"/>
    </row>
    <row r="15" spans="1:4" x14ac:dyDescent="0.25">
      <c r="A15" s="37">
        <f t="shared" si="0"/>
        <v>8</v>
      </c>
      <c r="B15" s="38"/>
      <c r="C15" s="38"/>
      <c r="D15" s="39"/>
    </row>
    <row r="16" spans="1:4" x14ac:dyDescent="0.25">
      <c r="A16" s="37">
        <f t="shared" si="0"/>
        <v>9</v>
      </c>
      <c r="B16" s="38"/>
      <c r="C16" s="38"/>
      <c r="D16" s="39"/>
    </row>
    <row r="17" spans="1:4" x14ac:dyDescent="0.25">
      <c r="A17" s="37">
        <f t="shared" si="0"/>
        <v>10</v>
      </c>
      <c r="B17" s="38"/>
      <c r="C17" s="38"/>
      <c r="D17" s="3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1"/>
  <sheetViews>
    <sheetView zoomScale="85" zoomScaleNormal="85" zoomScaleSheetLayoutView="85" workbookViewId="0">
      <pane xSplit="4" ySplit="4" topLeftCell="E12" activePane="bottomRight" state="frozen"/>
      <selection activeCell="F9" sqref="F9"/>
      <selection pane="topRight" activeCell="F9" sqref="F9"/>
      <selection pane="bottomLeft" activeCell="F9" sqref="F9"/>
      <selection pane="bottomRight" activeCell="I7" sqref="I7:I17"/>
    </sheetView>
  </sheetViews>
  <sheetFormatPr defaultColWidth="9.140625" defaultRowHeight="18.75" x14ac:dyDescent="0.25"/>
  <cols>
    <col min="1" max="1" width="7" style="5" customWidth="1"/>
    <col min="2" max="2" width="22.7109375" style="21" customWidth="1"/>
    <col min="3" max="3" width="27.85546875" style="21" customWidth="1"/>
    <col min="4" max="4" width="19.85546875" style="5" customWidth="1"/>
    <col min="5" max="5" width="20.85546875" style="21" customWidth="1"/>
    <col min="6" max="6" width="20" style="21" customWidth="1"/>
    <col min="7" max="7" width="15.7109375" style="21" customWidth="1"/>
    <col min="8" max="8" width="18.28515625" style="304" customWidth="1"/>
    <col min="9" max="9" width="20.5703125" style="304" customWidth="1"/>
    <col min="10" max="10" width="21.28515625" style="21" customWidth="1"/>
    <col min="11" max="12" width="18.140625" style="21" customWidth="1"/>
    <col min="13" max="13" width="16.7109375" style="5" customWidth="1"/>
    <col min="14" max="16" width="15.7109375" style="5" customWidth="1"/>
    <col min="17" max="20" width="18.7109375" style="5" customWidth="1"/>
    <col min="21" max="26" width="15.7109375" style="5" customWidth="1"/>
    <col min="27" max="16384" width="9.140625" style="5"/>
  </cols>
  <sheetData>
    <row r="1" spans="1:16" ht="70.5" customHeight="1" x14ac:dyDescent="0.25">
      <c r="G1" s="212" t="s">
        <v>83</v>
      </c>
      <c r="H1" s="212"/>
      <c r="I1" s="212"/>
      <c r="J1" s="212"/>
      <c r="K1" s="206"/>
      <c r="L1" s="206"/>
    </row>
    <row r="2" spans="1:16" hidden="1" x14ac:dyDescent="0.25">
      <c r="K2" s="206"/>
      <c r="L2" s="206"/>
    </row>
    <row r="3" spans="1:16" ht="68.25" customHeight="1" x14ac:dyDescent="0.25">
      <c r="A3" s="209" t="s">
        <v>1012</v>
      </c>
      <c r="B3" s="209"/>
      <c r="C3" s="209"/>
      <c r="D3" s="209"/>
      <c r="E3" s="209"/>
      <c r="F3" s="209"/>
      <c r="G3" s="209"/>
      <c r="H3" s="209"/>
      <c r="I3" s="209"/>
      <c r="J3" s="209"/>
      <c r="K3" s="24"/>
      <c r="L3" s="24"/>
      <c r="M3" s="20"/>
      <c r="N3" s="20"/>
      <c r="O3" s="20"/>
      <c r="P3" s="20"/>
    </row>
    <row r="4" spans="1:16" x14ac:dyDescent="0.25">
      <c r="J4" s="10" t="s">
        <v>190</v>
      </c>
      <c r="L4" s="5"/>
    </row>
    <row r="5" spans="1:16" x14ac:dyDescent="0.25">
      <c r="A5" s="216" t="s">
        <v>13</v>
      </c>
      <c r="B5" s="214" t="s">
        <v>50</v>
      </c>
      <c r="C5" s="214" t="s">
        <v>51</v>
      </c>
      <c r="D5" s="214" t="s">
        <v>52</v>
      </c>
      <c r="E5" s="214" t="s">
        <v>53</v>
      </c>
      <c r="F5" s="218" t="s">
        <v>55</v>
      </c>
      <c r="G5" s="218"/>
      <c r="H5" s="305" t="s">
        <v>62</v>
      </c>
      <c r="I5" s="305" t="s">
        <v>63</v>
      </c>
      <c r="J5" s="214" t="s">
        <v>79</v>
      </c>
      <c r="L5" s="10"/>
    </row>
    <row r="6" spans="1:16" ht="113.25" customHeight="1" x14ac:dyDescent="0.25">
      <c r="A6" s="217"/>
      <c r="B6" s="215"/>
      <c r="C6" s="215"/>
      <c r="D6" s="215"/>
      <c r="E6" s="215"/>
      <c r="F6" s="35" t="s">
        <v>61</v>
      </c>
      <c r="G6" s="35" t="s">
        <v>64</v>
      </c>
      <c r="H6" s="306"/>
      <c r="I6" s="306"/>
      <c r="J6" s="215"/>
      <c r="L6" s="10"/>
    </row>
    <row r="7" spans="1:16" ht="87" customHeight="1" x14ac:dyDescent="0.25">
      <c r="A7" s="88">
        <v>1</v>
      </c>
      <c r="B7" s="77" t="s">
        <v>244</v>
      </c>
      <c r="C7" s="89" t="s">
        <v>186</v>
      </c>
      <c r="D7" s="302">
        <v>18376742</v>
      </c>
      <c r="E7" s="86" t="s">
        <v>532</v>
      </c>
      <c r="F7" s="89" t="s">
        <v>277</v>
      </c>
      <c r="G7" s="87">
        <v>204773938</v>
      </c>
      <c r="H7" s="307">
        <v>18376742</v>
      </c>
      <c r="I7" s="307">
        <v>2614008.2999999998</v>
      </c>
      <c r="J7" s="89" t="s">
        <v>187</v>
      </c>
      <c r="L7" s="10"/>
    </row>
    <row r="8" spans="1:16" ht="87" customHeight="1" x14ac:dyDescent="0.25">
      <c r="A8" s="90">
        <v>2</v>
      </c>
      <c r="B8" s="77" t="s">
        <v>276</v>
      </c>
      <c r="C8" s="89" t="s">
        <v>186</v>
      </c>
      <c r="D8" s="303">
        <v>18028607</v>
      </c>
      <c r="E8" s="86" t="s">
        <v>532</v>
      </c>
      <c r="F8" s="89" t="s">
        <v>278</v>
      </c>
      <c r="G8" s="86">
        <v>200238014</v>
      </c>
      <c r="H8" s="152">
        <v>18028607</v>
      </c>
      <c r="I8" s="152">
        <v>1311817.1000000001</v>
      </c>
      <c r="J8" s="89" t="s">
        <v>187</v>
      </c>
      <c r="L8" s="10"/>
    </row>
    <row r="9" spans="1:16" ht="87" customHeight="1" x14ac:dyDescent="0.25">
      <c r="A9" s="90">
        <v>3</v>
      </c>
      <c r="B9" s="91" t="s">
        <v>188</v>
      </c>
      <c r="C9" s="89" t="s">
        <v>186</v>
      </c>
      <c r="D9" s="303">
        <v>18053502</v>
      </c>
      <c r="E9" s="86" t="s">
        <v>532</v>
      </c>
      <c r="F9" s="89" t="s">
        <v>188</v>
      </c>
      <c r="G9" s="86">
        <v>204801205</v>
      </c>
      <c r="H9" s="152">
        <v>18053502</v>
      </c>
      <c r="I9" s="308">
        <v>954834.9</v>
      </c>
      <c r="J9" s="89" t="s">
        <v>187</v>
      </c>
      <c r="L9" s="10"/>
    </row>
    <row r="10" spans="1:16" ht="87" customHeight="1" x14ac:dyDescent="0.25">
      <c r="A10" s="90">
        <v>4</v>
      </c>
      <c r="B10" s="77" t="s">
        <v>279</v>
      </c>
      <c r="C10" s="89" t="s">
        <v>186</v>
      </c>
      <c r="D10" s="303">
        <v>17712299</v>
      </c>
      <c r="E10" s="86" t="s">
        <v>532</v>
      </c>
      <c r="F10" s="89" t="s">
        <v>280</v>
      </c>
      <c r="G10" s="86">
        <v>200474347</v>
      </c>
      <c r="H10" s="152">
        <v>17712299</v>
      </c>
      <c r="I10" s="152">
        <v>1171581.3</v>
      </c>
      <c r="J10" s="89" t="s">
        <v>187</v>
      </c>
      <c r="L10" s="10"/>
    </row>
    <row r="11" spans="1:16" ht="87" customHeight="1" x14ac:dyDescent="0.25">
      <c r="A11" s="88">
        <v>5</v>
      </c>
      <c r="B11" s="77" t="s">
        <v>352</v>
      </c>
      <c r="C11" s="89" t="s">
        <v>186</v>
      </c>
      <c r="D11" s="302">
        <v>17454501</v>
      </c>
      <c r="E11" s="86" t="s">
        <v>532</v>
      </c>
      <c r="F11" s="78" t="s">
        <v>353</v>
      </c>
      <c r="G11" s="87">
        <v>204791955</v>
      </c>
      <c r="H11" s="307">
        <v>17454501</v>
      </c>
      <c r="I11" s="307">
        <v>4836459.5</v>
      </c>
      <c r="J11" s="89" t="s">
        <v>187</v>
      </c>
      <c r="L11" s="10"/>
    </row>
    <row r="12" spans="1:16" ht="87" customHeight="1" x14ac:dyDescent="0.25">
      <c r="A12" s="88">
        <v>6</v>
      </c>
      <c r="B12" s="77" t="s">
        <v>354</v>
      </c>
      <c r="C12" s="89" t="s">
        <v>186</v>
      </c>
      <c r="D12" s="302">
        <v>323623.59999999998</v>
      </c>
      <c r="E12" s="86" t="s">
        <v>533</v>
      </c>
      <c r="F12" s="78" t="s">
        <v>354</v>
      </c>
      <c r="G12" s="87">
        <v>204796710</v>
      </c>
      <c r="H12" s="307">
        <v>17100000</v>
      </c>
      <c r="I12" s="308">
        <v>4989747.5</v>
      </c>
      <c r="J12" s="89" t="s">
        <v>187</v>
      </c>
      <c r="L12" s="10"/>
    </row>
    <row r="13" spans="1:16" ht="87" customHeight="1" thickBot="1" x14ac:dyDescent="0.3">
      <c r="A13" s="90">
        <v>7</v>
      </c>
      <c r="B13" s="77" t="s">
        <v>355</v>
      </c>
      <c r="C13" s="89" t="s">
        <v>186</v>
      </c>
      <c r="D13" s="302">
        <v>18610529.199999999</v>
      </c>
      <c r="E13" s="86" t="s">
        <v>533</v>
      </c>
      <c r="F13" s="78" t="s">
        <v>355</v>
      </c>
      <c r="G13" s="87">
        <v>308618576</v>
      </c>
      <c r="H13" s="307">
        <v>18610529.199999999</v>
      </c>
      <c r="I13" s="307">
        <v>3124490.5</v>
      </c>
      <c r="J13" s="89" t="s">
        <v>187</v>
      </c>
      <c r="L13" s="10"/>
    </row>
    <row r="14" spans="1:16" ht="75.75" customHeight="1" x14ac:dyDescent="0.25">
      <c r="A14" s="90">
        <v>8</v>
      </c>
      <c r="B14" s="77" t="s">
        <v>356</v>
      </c>
      <c r="C14" s="89" t="s">
        <v>186</v>
      </c>
      <c r="D14" s="302">
        <v>17360777.399999999</v>
      </c>
      <c r="E14" s="86" t="s">
        <v>533</v>
      </c>
      <c r="F14" s="78" t="s">
        <v>356</v>
      </c>
      <c r="G14" s="301">
        <v>204775508</v>
      </c>
      <c r="H14" s="309">
        <v>17360777.399999999</v>
      </c>
      <c r="I14" s="310">
        <v>10384533.4</v>
      </c>
      <c r="J14" s="89" t="s">
        <v>187</v>
      </c>
      <c r="L14" s="10"/>
    </row>
    <row r="15" spans="1:16" ht="75.75" customHeight="1" x14ac:dyDescent="0.25">
      <c r="A15" s="90">
        <v>9</v>
      </c>
      <c r="B15" s="77" t="s">
        <v>1011</v>
      </c>
      <c r="C15" s="89" t="s">
        <v>186</v>
      </c>
      <c r="D15" s="303">
        <v>18051996.899999999</v>
      </c>
      <c r="E15" s="86" t="s">
        <v>801</v>
      </c>
      <c r="F15" s="78" t="s">
        <v>1011</v>
      </c>
      <c r="G15" s="86">
        <v>201212655</v>
      </c>
      <c r="H15" s="311">
        <v>1862882.6</v>
      </c>
      <c r="I15" s="311">
        <v>1862882.6</v>
      </c>
      <c r="J15" s="89" t="s">
        <v>187</v>
      </c>
      <c r="K15" s="203"/>
      <c r="L15" s="10"/>
    </row>
    <row r="16" spans="1:16" ht="75.75" customHeight="1" x14ac:dyDescent="0.25">
      <c r="A16" s="90">
        <v>10</v>
      </c>
      <c r="B16" s="77" t="s">
        <v>799</v>
      </c>
      <c r="C16" s="89" t="s">
        <v>186</v>
      </c>
      <c r="D16" s="303">
        <v>17379775</v>
      </c>
      <c r="E16" s="86" t="s">
        <v>801</v>
      </c>
      <c r="F16" s="78" t="s">
        <v>799</v>
      </c>
      <c r="G16" s="86">
        <v>204821497</v>
      </c>
      <c r="H16" s="311" t="s">
        <v>800</v>
      </c>
      <c r="I16" s="312" t="s">
        <v>802</v>
      </c>
      <c r="J16" s="89" t="s">
        <v>187</v>
      </c>
      <c r="K16" s="101"/>
      <c r="L16" s="10"/>
    </row>
    <row r="17" spans="1:12" ht="75.75" customHeight="1" x14ac:dyDescent="0.25">
      <c r="A17" s="90">
        <v>11</v>
      </c>
      <c r="B17" s="77" t="s">
        <v>358</v>
      </c>
      <c r="C17" s="89" t="s">
        <v>186</v>
      </c>
      <c r="D17" s="302">
        <v>18141255.399999999</v>
      </c>
      <c r="E17" s="86" t="s">
        <v>533</v>
      </c>
      <c r="F17" s="78" t="s">
        <v>358</v>
      </c>
      <c r="G17" s="87">
        <v>204816336</v>
      </c>
      <c r="H17" s="307">
        <v>18141255.399999999</v>
      </c>
      <c r="I17" s="307">
        <v>12478911</v>
      </c>
      <c r="J17" s="89" t="s">
        <v>187</v>
      </c>
      <c r="L17" s="10"/>
    </row>
    <row r="18" spans="1:12" ht="25.5" customHeight="1" x14ac:dyDescent="0.25">
      <c r="A18" s="79"/>
      <c r="B18" s="80"/>
      <c r="C18" s="80"/>
      <c r="D18" s="79"/>
      <c r="E18" s="80"/>
      <c r="F18" s="80"/>
      <c r="G18" s="80"/>
      <c r="H18" s="314">
        <f>SUM(H7:H17)</f>
        <v>162701095.59999999</v>
      </c>
      <c r="I18" s="313">
        <f>SUM(I7:I17)</f>
        <v>43729266.100000001</v>
      </c>
      <c r="J18" s="80"/>
      <c r="L18" s="10"/>
    </row>
    <row r="19" spans="1:12" ht="25.5" customHeight="1" x14ac:dyDescent="0.25">
      <c r="K19" s="34"/>
      <c r="L19" s="34"/>
    </row>
    <row r="20" spans="1:12" ht="51.75" customHeight="1" x14ac:dyDescent="0.25">
      <c r="A20" s="213" t="s">
        <v>80</v>
      </c>
      <c r="B20" s="213"/>
      <c r="C20" s="213"/>
      <c r="D20" s="213"/>
      <c r="E20" s="213"/>
      <c r="F20" s="213"/>
      <c r="G20" s="213"/>
      <c r="H20" s="213"/>
      <c r="I20" s="213"/>
      <c r="J20" s="213"/>
    </row>
    <row r="21" spans="1:12" ht="29.25" customHeight="1" x14ac:dyDescent="0.25"/>
  </sheetData>
  <mergeCells count="14">
    <mergeCell ref="G1:J1"/>
    <mergeCell ref="A20:J20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  <pageSetUpPr fitToPage="1"/>
  </sheetPr>
  <dimension ref="A1:O26"/>
  <sheetViews>
    <sheetView zoomScaleNormal="100" workbookViewId="0">
      <pane xSplit="2" ySplit="6" topLeftCell="C16" activePane="bottomRight" state="frozen"/>
      <selection activeCell="F9" sqref="F9"/>
      <selection pane="topRight" activeCell="F9" sqref="F9"/>
      <selection pane="bottomLeft" activeCell="F9" sqref="F9"/>
      <selection pane="bottomRight" activeCell="D7" sqref="D7:D22"/>
    </sheetView>
  </sheetViews>
  <sheetFormatPr defaultColWidth="9.140625" defaultRowHeight="15.75" x14ac:dyDescent="0.25"/>
  <cols>
    <col min="1" max="1" width="7.5703125" style="2" customWidth="1"/>
    <col min="2" max="2" width="13.140625" style="2" customWidth="1"/>
    <col min="3" max="3" width="47.42578125" style="2" customWidth="1"/>
    <col min="4" max="5" width="24.140625" style="2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 x14ac:dyDescent="0.25">
      <c r="E1" s="219" t="s">
        <v>81</v>
      </c>
      <c r="F1" s="219"/>
    </row>
    <row r="2" spans="1:15" x14ac:dyDescent="0.25">
      <c r="F2" s="42"/>
    </row>
    <row r="3" spans="1:15" ht="54.6" customHeight="1" x14ac:dyDescent="0.25">
      <c r="A3" s="222" t="s">
        <v>803</v>
      </c>
      <c r="B3" s="222"/>
      <c r="C3" s="222"/>
      <c r="D3" s="222"/>
      <c r="E3" s="222"/>
      <c r="F3" s="222"/>
      <c r="G3" s="1"/>
      <c r="H3" s="1"/>
      <c r="I3" s="1"/>
      <c r="J3" s="1"/>
    </row>
    <row r="4" spans="1:15" ht="17.45" customHeight="1" x14ac:dyDescent="0.25">
      <c r="F4" s="10"/>
    </row>
    <row r="5" spans="1:15" ht="29.25" customHeight="1" x14ac:dyDescent="0.25">
      <c r="A5" s="220" t="s">
        <v>13</v>
      </c>
      <c r="B5" s="220" t="s">
        <v>14</v>
      </c>
      <c r="C5" s="220" t="s">
        <v>56</v>
      </c>
      <c r="D5" s="223" t="s">
        <v>15</v>
      </c>
      <c r="E5" s="223"/>
      <c r="F5" s="220" t="s">
        <v>31</v>
      </c>
      <c r="K5" s="4"/>
    </row>
    <row r="6" spans="1:15" ht="35.25" customHeight="1" x14ac:dyDescent="0.25">
      <c r="A6" s="221"/>
      <c r="B6" s="221"/>
      <c r="C6" s="221"/>
      <c r="D6" s="17" t="s">
        <v>16</v>
      </c>
      <c r="E6" s="17" t="s">
        <v>17</v>
      </c>
      <c r="F6" s="221"/>
      <c r="K6" s="4"/>
    </row>
    <row r="7" spans="1:15" x14ac:dyDescent="0.25">
      <c r="A7" s="224">
        <v>1</v>
      </c>
      <c r="B7" s="228" t="s">
        <v>191</v>
      </c>
      <c r="C7" s="106" t="s">
        <v>58</v>
      </c>
      <c r="D7" s="107">
        <v>8</v>
      </c>
      <c r="E7" s="108">
        <v>2692983.6</v>
      </c>
      <c r="F7" s="107" t="s">
        <v>115</v>
      </c>
    </row>
    <row r="8" spans="1:15" ht="29.25" customHeight="1" x14ac:dyDescent="0.25">
      <c r="A8" s="225"/>
      <c r="B8" s="229"/>
      <c r="C8" s="106" t="s">
        <v>59</v>
      </c>
      <c r="D8" s="107">
        <v>22</v>
      </c>
      <c r="E8" s="108">
        <v>323163.13</v>
      </c>
      <c r="F8" s="107" t="s">
        <v>115</v>
      </c>
      <c r="G8" s="34"/>
      <c r="H8" s="34"/>
      <c r="I8" s="34"/>
      <c r="J8" s="34"/>
      <c r="K8" s="34"/>
      <c r="L8" s="34"/>
      <c r="M8" s="34"/>
      <c r="N8" s="34"/>
    </row>
    <row r="9" spans="1:15" ht="24.75" customHeight="1" x14ac:dyDescent="0.25">
      <c r="A9" s="225"/>
      <c r="B9" s="229"/>
      <c r="C9" s="106" t="s">
        <v>60</v>
      </c>
      <c r="D9" s="107"/>
      <c r="E9" s="107"/>
      <c r="F9" s="112"/>
    </row>
    <row r="10" spans="1:15" ht="31.5" customHeight="1" x14ac:dyDescent="0.25">
      <c r="A10" s="226"/>
      <c r="B10" s="230"/>
      <c r="C10" s="106" t="s">
        <v>57</v>
      </c>
      <c r="D10" s="107">
        <v>73</v>
      </c>
      <c r="E10" s="108">
        <v>11609929.9</v>
      </c>
      <c r="F10" s="107" t="s">
        <v>182</v>
      </c>
    </row>
    <row r="11" spans="1:15" s="111" customFormat="1" ht="31.5" customHeight="1" x14ac:dyDescent="0.25">
      <c r="A11" s="231">
        <v>2</v>
      </c>
      <c r="B11" s="231" t="s">
        <v>535</v>
      </c>
      <c r="C11" s="106" t="s">
        <v>58</v>
      </c>
      <c r="D11" s="107">
        <v>6</v>
      </c>
      <c r="E11" s="108">
        <v>1429172</v>
      </c>
      <c r="F11" s="107" t="s">
        <v>115</v>
      </c>
      <c r="G11" s="110"/>
      <c r="H11" s="110"/>
      <c r="I11" s="110"/>
      <c r="J11" s="110"/>
      <c r="K11" s="110"/>
      <c r="L11" s="110"/>
      <c r="M11" s="110"/>
      <c r="N11" s="110"/>
      <c r="O11" s="110"/>
    </row>
    <row r="12" spans="1:15" s="111" customFormat="1" ht="31.5" customHeight="1" x14ac:dyDescent="0.25">
      <c r="A12" s="231"/>
      <c r="B12" s="231"/>
      <c r="C12" s="106" t="s">
        <v>59</v>
      </c>
      <c r="D12" s="107">
        <v>93</v>
      </c>
      <c r="E12" s="108">
        <v>3187430.73</v>
      </c>
      <c r="F12" s="107" t="s">
        <v>182</v>
      </c>
      <c r="G12" s="110"/>
      <c r="H12" s="110"/>
      <c r="I12" s="110"/>
      <c r="J12" s="110"/>
      <c r="K12" s="110"/>
      <c r="L12" s="110"/>
      <c r="M12" s="110"/>
      <c r="N12" s="110"/>
      <c r="O12" s="110"/>
    </row>
    <row r="13" spans="1:15" s="111" customFormat="1" ht="31.5" customHeight="1" x14ac:dyDescent="0.25">
      <c r="A13" s="231"/>
      <c r="B13" s="231"/>
      <c r="C13" s="106" t="s">
        <v>60</v>
      </c>
      <c r="D13" s="107"/>
      <c r="E13" s="108"/>
      <c r="F13" s="107"/>
      <c r="G13" s="110"/>
      <c r="H13" s="110"/>
      <c r="I13" s="110"/>
      <c r="J13" s="110"/>
      <c r="K13" s="110"/>
      <c r="L13" s="110"/>
      <c r="M13" s="110"/>
      <c r="N13" s="110"/>
      <c r="O13" s="110"/>
    </row>
    <row r="14" spans="1:15" s="111" customFormat="1" ht="31.5" customHeight="1" x14ac:dyDescent="0.25">
      <c r="A14" s="231"/>
      <c r="B14" s="231"/>
      <c r="C14" s="106" t="s">
        <v>57</v>
      </c>
      <c r="D14" s="107">
        <v>28</v>
      </c>
      <c r="E14" s="108">
        <v>3225607</v>
      </c>
      <c r="F14" s="107" t="s">
        <v>182</v>
      </c>
      <c r="G14" s="110"/>
      <c r="H14" s="110"/>
      <c r="I14" s="110"/>
      <c r="J14" s="110"/>
      <c r="K14" s="110"/>
      <c r="L14" s="110"/>
      <c r="M14" s="110"/>
      <c r="N14" s="110"/>
      <c r="O14" s="110"/>
    </row>
    <row r="15" spans="1:15" s="111" customFormat="1" ht="31.5" customHeight="1" x14ac:dyDescent="0.25">
      <c r="A15" s="224">
        <v>3</v>
      </c>
      <c r="B15" s="224" t="s">
        <v>804</v>
      </c>
      <c r="C15" s="103" t="s">
        <v>58</v>
      </c>
      <c r="D15" s="102">
        <v>9</v>
      </c>
      <c r="E15" s="109">
        <v>4224433</v>
      </c>
      <c r="F15" s="107" t="s">
        <v>115</v>
      </c>
      <c r="G15" s="110"/>
      <c r="H15" s="110"/>
      <c r="I15" s="110"/>
      <c r="J15" s="110"/>
      <c r="K15" s="110"/>
      <c r="L15" s="110"/>
      <c r="M15" s="110"/>
      <c r="N15" s="110"/>
      <c r="O15" s="110"/>
    </row>
    <row r="16" spans="1:15" s="111" customFormat="1" ht="31.5" customHeight="1" x14ac:dyDescent="0.25">
      <c r="A16" s="225"/>
      <c r="B16" s="225"/>
      <c r="C16" s="106" t="s">
        <v>59</v>
      </c>
      <c r="D16" s="102">
        <v>45</v>
      </c>
      <c r="E16" s="109">
        <v>3457844.9</v>
      </c>
      <c r="F16" s="107" t="s">
        <v>182</v>
      </c>
      <c r="G16" s="110"/>
      <c r="H16" s="110"/>
      <c r="I16" s="110"/>
      <c r="J16" s="110"/>
      <c r="K16" s="110"/>
      <c r="L16" s="110"/>
      <c r="M16" s="110"/>
      <c r="N16" s="110"/>
      <c r="O16" s="110"/>
    </row>
    <row r="17" spans="1:15" s="111" customFormat="1" ht="31.5" customHeight="1" x14ac:dyDescent="0.25">
      <c r="A17" s="225"/>
      <c r="B17" s="225"/>
      <c r="C17" s="106" t="s">
        <v>60</v>
      </c>
      <c r="D17" s="102"/>
      <c r="E17" s="109"/>
      <c r="F17" s="102"/>
      <c r="G17" s="110"/>
      <c r="H17" s="110"/>
      <c r="I17" s="110"/>
      <c r="J17" s="110"/>
      <c r="K17" s="110"/>
      <c r="L17" s="110"/>
      <c r="M17" s="110"/>
      <c r="N17" s="110"/>
      <c r="O17" s="110"/>
    </row>
    <row r="18" spans="1:15" s="111" customFormat="1" ht="31.5" customHeight="1" x14ac:dyDescent="0.25">
      <c r="A18" s="226"/>
      <c r="B18" s="226"/>
      <c r="C18" s="106" t="s">
        <v>57</v>
      </c>
      <c r="D18" s="102">
        <v>27</v>
      </c>
      <c r="E18" s="109">
        <v>3267471</v>
      </c>
      <c r="F18" s="107" t="s">
        <v>182</v>
      </c>
      <c r="G18" s="110"/>
      <c r="H18" s="110"/>
      <c r="I18" s="110"/>
      <c r="J18" s="110"/>
      <c r="K18" s="110"/>
      <c r="L18" s="110"/>
      <c r="M18" s="110"/>
      <c r="N18" s="110"/>
      <c r="O18" s="110"/>
    </row>
    <row r="19" spans="1:15" s="111" customFormat="1" ht="31.5" customHeight="1" x14ac:dyDescent="0.25">
      <c r="A19" s="224">
        <v>4</v>
      </c>
      <c r="B19" s="224" t="s">
        <v>805</v>
      </c>
      <c r="C19" s="103" t="s">
        <v>58</v>
      </c>
      <c r="D19" s="102">
        <v>6</v>
      </c>
      <c r="E19" s="109">
        <v>4037496.4</v>
      </c>
      <c r="F19" s="102"/>
      <c r="G19" s="110"/>
      <c r="H19" s="110"/>
      <c r="I19" s="110"/>
      <c r="J19" s="110"/>
      <c r="K19" s="110"/>
      <c r="L19" s="110"/>
      <c r="M19" s="110"/>
      <c r="N19" s="110"/>
      <c r="O19" s="110"/>
    </row>
    <row r="20" spans="1:15" s="111" customFormat="1" ht="31.5" customHeight="1" x14ac:dyDescent="0.25">
      <c r="A20" s="225"/>
      <c r="B20" s="225"/>
      <c r="C20" s="106" t="s">
        <v>59</v>
      </c>
      <c r="D20" s="102">
        <v>5</v>
      </c>
      <c r="E20" s="109">
        <v>265123</v>
      </c>
      <c r="F20" s="102"/>
      <c r="G20" s="110"/>
      <c r="H20" s="110"/>
      <c r="I20" s="110"/>
      <c r="J20" s="110"/>
      <c r="K20" s="110"/>
      <c r="L20" s="110"/>
      <c r="M20" s="110"/>
      <c r="N20" s="110"/>
      <c r="O20" s="110"/>
    </row>
    <row r="21" spans="1:15" s="111" customFormat="1" ht="31.5" customHeight="1" x14ac:dyDescent="0.25">
      <c r="A21" s="225"/>
      <c r="B21" s="225"/>
      <c r="C21" s="106" t="s">
        <v>60</v>
      </c>
      <c r="D21" s="102"/>
      <c r="E21" s="109"/>
      <c r="F21" s="102"/>
      <c r="G21" s="110"/>
      <c r="H21" s="110"/>
      <c r="I21" s="110"/>
      <c r="J21" s="110"/>
      <c r="K21" s="110"/>
      <c r="L21" s="110"/>
      <c r="M21" s="110"/>
      <c r="N21" s="110"/>
      <c r="O21" s="110"/>
    </row>
    <row r="22" spans="1:15" s="111" customFormat="1" ht="31.5" customHeight="1" x14ac:dyDescent="0.25">
      <c r="A22" s="226"/>
      <c r="B22" s="226"/>
      <c r="C22" s="106" t="s">
        <v>57</v>
      </c>
      <c r="D22" s="102">
        <v>9</v>
      </c>
      <c r="E22" s="109">
        <v>283024.46000000002</v>
      </c>
      <c r="F22" s="102"/>
      <c r="G22" s="110"/>
      <c r="H22" s="110"/>
      <c r="I22" s="110"/>
      <c r="J22" s="110"/>
      <c r="K22" s="110"/>
      <c r="L22" s="110"/>
      <c r="M22" s="110"/>
      <c r="N22" s="110"/>
      <c r="O22" s="110"/>
    </row>
    <row r="23" spans="1:15" ht="31.5" customHeight="1" x14ac:dyDescent="0.25">
      <c r="A23" s="81"/>
      <c r="B23" s="81"/>
      <c r="C23" s="103"/>
      <c r="D23" s="104">
        <f>SUM(D7:D22)</f>
        <v>331</v>
      </c>
      <c r="E23" s="105">
        <f>SUM(E7:E22)</f>
        <v>38003679.119999997</v>
      </c>
      <c r="F23" s="102"/>
      <c r="H23" s="92"/>
    </row>
    <row r="24" spans="1:15" x14ac:dyDescent="0.25">
      <c r="A24" s="227" t="s">
        <v>80</v>
      </c>
      <c r="B24" s="227"/>
      <c r="C24" s="227"/>
      <c r="D24" s="227"/>
      <c r="E24" s="227"/>
      <c r="F24" s="227"/>
    </row>
    <row r="25" spans="1:15" x14ac:dyDescent="0.25">
      <c r="A25" s="227"/>
      <c r="B25" s="227"/>
      <c r="C25" s="227"/>
      <c r="D25" s="227"/>
      <c r="E25" s="227"/>
      <c r="F25" s="227"/>
    </row>
    <row r="26" spans="1:15" x14ac:dyDescent="0.25">
      <c r="A26" s="227"/>
      <c r="B26" s="227"/>
      <c r="C26" s="227"/>
      <c r="D26" s="227"/>
      <c r="E26" s="227"/>
      <c r="F26" s="227"/>
    </row>
  </sheetData>
  <mergeCells count="16">
    <mergeCell ref="A19:A22"/>
    <mergeCell ref="B19:B22"/>
    <mergeCell ref="A24:F26"/>
    <mergeCell ref="A7:A10"/>
    <mergeCell ref="B7:B10"/>
    <mergeCell ref="A11:A14"/>
    <mergeCell ref="B11:B14"/>
    <mergeCell ref="A15:A18"/>
    <mergeCell ref="B15:B18"/>
    <mergeCell ref="E1:F1"/>
    <mergeCell ref="F5:F6"/>
    <mergeCell ref="A3:F3"/>
    <mergeCell ref="A5:A6"/>
    <mergeCell ref="B5:B6"/>
    <mergeCell ref="C5:C6"/>
    <mergeCell ref="D5:E5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  <pageSetUpPr fitToPage="1"/>
  </sheetPr>
  <dimension ref="A1:O7"/>
  <sheetViews>
    <sheetView view="pageBreakPreview" topLeftCell="A4" zoomScale="85" zoomScaleNormal="85" zoomScaleSheetLayoutView="8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A7" sqref="A7:L7"/>
    </sheetView>
  </sheetViews>
  <sheetFormatPr defaultColWidth="9.140625" defaultRowHeight="18.75" x14ac:dyDescent="0.25"/>
  <cols>
    <col min="1" max="1" width="9.7109375" style="22" bestFit="1" customWidth="1"/>
    <col min="2" max="2" width="12.85546875" style="25" customWidth="1"/>
    <col min="3" max="3" width="42.5703125" style="22" customWidth="1"/>
    <col min="4" max="4" width="20.28515625" style="25" customWidth="1"/>
    <col min="5" max="5" width="18.7109375" style="25" customWidth="1"/>
    <col min="6" max="6" width="28.7109375" style="25" customWidth="1"/>
    <col min="7" max="7" width="35.42578125" style="25" customWidth="1"/>
    <col min="8" max="8" width="19" style="25" customWidth="1"/>
    <col min="9" max="9" width="24.7109375" style="25" customWidth="1"/>
    <col min="10" max="10" width="20.140625" style="25" customWidth="1"/>
    <col min="11" max="11" width="23.28515625" style="25" customWidth="1"/>
    <col min="12" max="12" width="24" style="25" customWidth="1"/>
    <col min="13" max="13" width="16.7109375" style="22" customWidth="1"/>
    <col min="14" max="15" width="15.7109375" style="22" customWidth="1"/>
    <col min="16" max="19" width="18.7109375" style="22" customWidth="1"/>
    <col min="20" max="25" width="15.7109375" style="22" customWidth="1"/>
    <col min="26" max="16384" width="9.140625" style="22"/>
  </cols>
  <sheetData>
    <row r="1" spans="1:15" ht="107.25" customHeight="1" x14ac:dyDescent="0.25">
      <c r="I1" s="232" t="s">
        <v>84</v>
      </c>
      <c r="J1" s="232"/>
      <c r="K1" s="232"/>
      <c r="L1" s="232"/>
    </row>
    <row r="2" spans="1:15" ht="77.25" customHeight="1" x14ac:dyDescent="0.25">
      <c r="A2" s="209" t="s">
        <v>114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4"/>
      <c r="N2" s="24"/>
      <c r="O2" s="24"/>
    </row>
    <row r="3" spans="1:15" x14ac:dyDescent="0.25">
      <c r="L3" s="10"/>
    </row>
    <row r="4" spans="1:15" x14ac:dyDescent="0.25">
      <c r="A4" s="234" t="s">
        <v>13</v>
      </c>
      <c r="B4" s="234" t="s">
        <v>14</v>
      </c>
      <c r="C4" s="234" t="s">
        <v>6</v>
      </c>
      <c r="D4" s="234" t="s">
        <v>32</v>
      </c>
      <c r="E4" s="234" t="s">
        <v>10</v>
      </c>
      <c r="F4" s="234" t="s">
        <v>11</v>
      </c>
      <c r="G4" s="236" t="s">
        <v>55</v>
      </c>
      <c r="H4" s="236"/>
      <c r="I4" s="234" t="s">
        <v>7</v>
      </c>
      <c r="J4" s="234" t="s">
        <v>8</v>
      </c>
      <c r="K4" s="234" t="s">
        <v>9</v>
      </c>
      <c r="L4" s="234" t="s">
        <v>67</v>
      </c>
    </row>
    <row r="5" spans="1:15" ht="62.25" customHeight="1" x14ac:dyDescent="0.25">
      <c r="A5" s="235"/>
      <c r="B5" s="235"/>
      <c r="C5" s="235"/>
      <c r="D5" s="235"/>
      <c r="E5" s="235"/>
      <c r="F5" s="235"/>
      <c r="G5" s="43" t="s">
        <v>61</v>
      </c>
      <c r="H5" s="43" t="s">
        <v>64</v>
      </c>
      <c r="I5" s="235"/>
      <c r="J5" s="235"/>
      <c r="K5" s="235"/>
      <c r="L5" s="235"/>
    </row>
    <row r="7" spans="1:15" ht="54" customHeight="1" x14ac:dyDescent="0.25">
      <c r="A7" s="233" t="s">
        <v>80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</row>
  </sheetData>
  <autoFilter ref="A4:Y5">
    <filterColumn colId="7" showButton="0"/>
  </autoFilter>
  <mergeCells count="14">
    <mergeCell ref="A2:L2"/>
    <mergeCell ref="I1:L1"/>
    <mergeCell ref="A7:L7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F0"/>
    <pageSetUpPr fitToPage="1"/>
  </sheetPr>
  <dimension ref="A1:O341"/>
  <sheetViews>
    <sheetView tabSelected="1" zoomScale="70" zoomScaleNormal="70" zoomScaleSheetLayoutView="70" workbookViewId="0">
      <pane xSplit="1" ySplit="6" topLeftCell="B324" activePane="bottomRight" state="frozen"/>
      <selection pane="topRight" activeCell="B1" sqref="B1"/>
      <selection pane="bottomLeft" activeCell="A7" sqref="A7"/>
      <selection pane="bottomRight" activeCell="A115" sqref="A115"/>
    </sheetView>
  </sheetViews>
  <sheetFormatPr defaultColWidth="9.140625" defaultRowHeight="18.75" x14ac:dyDescent="0.25"/>
  <cols>
    <col min="1" max="1" width="6.5703125" style="93" customWidth="1"/>
    <col min="2" max="2" width="11.42578125" style="94" customWidth="1"/>
    <col min="3" max="3" width="84" style="93" customWidth="1"/>
    <col min="4" max="4" width="26.28515625" style="94" customWidth="1"/>
    <col min="5" max="5" width="24.140625" style="94" customWidth="1"/>
    <col min="6" max="6" width="33.5703125" style="94" customWidth="1"/>
    <col min="7" max="7" width="47.140625" style="94" customWidth="1"/>
    <col min="8" max="8" width="20.28515625" style="94" customWidth="1"/>
    <col min="9" max="9" width="18.7109375" style="94" customWidth="1"/>
    <col min="10" max="10" width="25.140625" style="94" customWidth="1"/>
    <col min="11" max="11" width="24.85546875" style="94" customWidth="1"/>
    <col min="12" max="12" width="27.140625" style="99" customWidth="1"/>
    <col min="13" max="14" width="18.7109375" style="93" customWidth="1"/>
    <col min="15" max="20" width="15.7109375" style="93" customWidth="1"/>
    <col min="21" max="16384" width="9.140625" style="93"/>
  </cols>
  <sheetData>
    <row r="1" spans="1:15" ht="82.5" customHeight="1" x14ac:dyDescent="0.25">
      <c r="C1" s="95"/>
      <c r="D1" s="96"/>
      <c r="E1" s="96"/>
      <c r="F1" s="96"/>
      <c r="G1" s="96"/>
      <c r="H1" s="96"/>
      <c r="I1" s="251" t="s">
        <v>85</v>
      </c>
      <c r="J1" s="251"/>
      <c r="K1" s="251"/>
      <c r="L1" s="251"/>
      <c r="M1" s="97"/>
    </row>
    <row r="2" spans="1:15" ht="10.5" customHeight="1" x14ac:dyDescent="0.25">
      <c r="C2" s="95"/>
      <c r="D2" s="96"/>
      <c r="E2" s="96"/>
      <c r="F2" s="96"/>
      <c r="G2" s="96"/>
      <c r="H2" s="96"/>
      <c r="I2" s="96"/>
      <c r="J2" s="96"/>
      <c r="K2" s="256"/>
      <c r="L2" s="256"/>
      <c r="M2" s="97"/>
    </row>
    <row r="3" spans="1:15" ht="81.75" customHeight="1" x14ac:dyDescent="0.25">
      <c r="A3" s="257" t="s">
        <v>963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97"/>
    </row>
    <row r="4" spans="1:15" x14ac:dyDescent="0.25">
      <c r="C4" s="95"/>
      <c r="D4" s="96"/>
      <c r="E4" s="96"/>
      <c r="F4" s="96"/>
      <c r="G4" s="96"/>
      <c r="H4" s="96"/>
      <c r="I4" s="96"/>
      <c r="J4" s="96"/>
      <c r="K4" s="96"/>
      <c r="L4" s="98"/>
      <c r="M4" s="97"/>
    </row>
    <row r="5" spans="1:15" s="155" customFormat="1" ht="31.5" customHeight="1" x14ac:dyDescent="0.25">
      <c r="A5" s="252" t="s">
        <v>13</v>
      </c>
      <c r="B5" s="252" t="s">
        <v>14</v>
      </c>
      <c r="C5" s="252" t="s">
        <v>6</v>
      </c>
      <c r="D5" s="252" t="s">
        <v>32</v>
      </c>
      <c r="E5" s="252" t="s">
        <v>10</v>
      </c>
      <c r="F5" s="252" t="s">
        <v>11</v>
      </c>
      <c r="G5" s="258" t="s">
        <v>55</v>
      </c>
      <c r="H5" s="258"/>
      <c r="I5" s="252" t="s">
        <v>7</v>
      </c>
      <c r="J5" s="252" t="s">
        <v>8</v>
      </c>
      <c r="K5" s="252" t="s">
        <v>9</v>
      </c>
      <c r="L5" s="254" t="s">
        <v>68</v>
      </c>
      <c r="M5" s="154"/>
    </row>
    <row r="6" spans="1:15" s="155" customFormat="1" ht="41.25" customHeight="1" x14ac:dyDescent="0.25">
      <c r="A6" s="253"/>
      <c r="B6" s="253"/>
      <c r="C6" s="253"/>
      <c r="D6" s="253"/>
      <c r="E6" s="253"/>
      <c r="F6" s="253"/>
      <c r="G6" s="156" t="s">
        <v>61</v>
      </c>
      <c r="H6" s="156" t="s">
        <v>64</v>
      </c>
      <c r="I6" s="253"/>
      <c r="J6" s="253"/>
      <c r="K6" s="253"/>
      <c r="L6" s="255"/>
      <c r="M6" s="154"/>
    </row>
    <row r="7" spans="1:15" s="163" customFormat="1" ht="31.5" customHeight="1" x14ac:dyDescent="0.25">
      <c r="A7" s="157" t="s">
        <v>92</v>
      </c>
      <c r="B7" s="115" t="s">
        <v>191</v>
      </c>
      <c r="C7" s="133" t="s">
        <v>337</v>
      </c>
      <c r="D7" s="115" t="s">
        <v>219</v>
      </c>
      <c r="E7" s="158" t="s">
        <v>192</v>
      </c>
      <c r="F7" s="122">
        <v>241100102565855</v>
      </c>
      <c r="G7" s="123" t="s">
        <v>364</v>
      </c>
      <c r="H7" s="159" t="s">
        <v>263</v>
      </c>
      <c r="I7" s="115" t="s">
        <v>265</v>
      </c>
      <c r="J7" s="160">
        <v>52.322000000000003</v>
      </c>
      <c r="K7" s="161">
        <v>898198.56</v>
      </c>
      <c r="L7" s="125">
        <f>(J7*K7)/1000</f>
        <v>46995.545056320007</v>
      </c>
      <c r="M7" s="162"/>
      <c r="O7" s="162"/>
    </row>
    <row r="8" spans="1:15" s="163" customFormat="1" ht="31.5" customHeight="1" x14ac:dyDescent="0.25">
      <c r="A8" s="157" t="s">
        <v>93</v>
      </c>
      <c r="B8" s="115" t="s">
        <v>191</v>
      </c>
      <c r="C8" s="115" t="s">
        <v>246</v>
      </c>
      <c r="D8" s="115" t="s">
        <v>219</v>
      </c>
      <c r="E8" s="158" t="s">
        <v>192</v>
      </c>
      <c r="F8" s="122">
        <v>241100102473330</v>
      </c>
      <c r="G8" s="123" t="s">
        <v>338</v>
      </c>
      <c r="H8" s="159">
        <v>306350099</v>
      </c>
      <c r="I8" s="115" t="s">
        <v>267</v>
      </c>
      <c r="J8" s="115">
        <v>29700</v>
      </c>
      <c r="K8" s="161">
        <v>1000</v>
      </c>
      <c r="L8" s="125">
        <f>(J8*K8)/1000</f>
        <v>29700</v>
      </c>
      <c r="M8" s="162"/>
      <c r="O8" s="162"/>
    </row>
    <row r="9" spans="1:15" s="163" customFormat="1" ht="31.5" customHeight="1" x14ac:dyDescent="0.25">
      <c r="A9" s="157" t="s">
        <v>94</v>
      </c>
      <c r="B9" s="115" t="s">
        <v>191</v>
      </c>
      <c r="C9" s="115" t="s">
        <v>247</v>
      </c>
      <c r="D9" s="115" t="s">
        <v>219</v>
      </c>
      <c r="E9" s="164" t="s">
        <v>268</v>
      </c>
      <c r="F9" s="122">
        <v>241100242400354</v>
      </c>
      <c r="G9" s="123" t="s">
        <v>365</v>
      </c>
      <c r="H9" s="159" t="s">
        <v>251</v>
      </c>
      <c r="I9" s="115" t="s">
        <v>234</v>
      </c>
      <c r="J9" s="115">
        <v>3</v>
      </c>
      <c r="K9" s="161">
        <v>1650000</v>
      </c>
      <c r="L9" s="125">
        <f t="shared" ref="L9:L72" si="0">(J9*K9)/1000</f>
        <v>4950</v>
      </c>
      <c r="M9" s="162"/>
      <c r="O9" s="162"/>
    </row>
    <row r="10" spans="1:15" s="163" customFormat="1" ht="31.5" customHeight="1" x14ac:dyDescent="0.25">
      <c r="A10" s="157" t="s">
        <v>95</v>
      </c>
      <c r="B10" s="115" t="s">
        <v>191</v>
      </c>
      <c r="C10" s="115" t="s">
        <v>242</v>
      </c>
      <c r="D10" s="115" t="s">
        <v>219</v>
      </c>
      <c r="E10" s="158" t="s">
        <v>192</v>
      </c>
      <c r="F10" s="122">
        <v>241100102472553</v>
      </c>
      <c r="G10" s="123" t="s">
        <v>245</v>
      </c>
      <c r="H10" s="159" t="s">
        <v>351</v>
      </c>
      <c r="I10" s="115" t="s">
        <v>243</v>
      </c>
      <c r="J10" s="115">
        <v>1339.28</v>
      </c>
      <c r="K10" s="161">
        <v>2688</v>
      </c>
      <c r="L10" s="125">
        <f t="shared" si="0"/>
        <v>3599.9846400000001</v>
      </c>
      <c r="M10" s="162"/>
      <c r="O10" s="162"/>
    </row>
    <row r="11" spans="1:15" s="163" customFormat="1" ht="31.5" customHeight="1" x14ac:dyDescent="0.25">
      <c r="A11" s="157" t="s">
        <v>96</v>
      </c>
      <c r="B11" s="115" t="s">
        <v>191</v>
      </c>
      <c r="C11" s="115" t="s">
        <v>248</v>
      </c>
      <c r="D11" s="115" t="s">
        <v>219</v>
      </c>
      <c r="E11" s="158" t="s">
        <v>268</v>
      </c>
      <c r="F11" s="122">
        <v>241100612466908</v>
      </c>
      <c r="G11" s="123" t="s">
        <v>366</v>
      </c>
      <c r="H11" s="159">
        <v>200903001</v>
      </c>
      <c r="I11" s="115" t="s">
        <v>266</v>
      </c>
      <c r="J11" s="152">
        <v>17.850000000000001</v>
      </c>
      <c r="K11" s="161">
        <v>100774.88</v>
      </c>
      <c r="L11" s="125">
        <f t="shared" si="0"/>
        <v>1798.8316080000002</v>
      </c>
      <c r="M11" s="162"/>
      <c r="O11" s="162"/>
    </row>
    <row r="12" spans="1:15" s="163" customFormat="1" ht="31.5" customHeight="1" x14ac:dyDescent="0.25">
      <c r="A12" s="157" t="s">
        <v>97</v>
      </c>
      <c r="B12" s="115" t="s">
        <v>191</v>
      </c>
      <c r="C12" s="115" t="s">
        <v>236</v>
      </c>
      <c r="D12" s="115" t="s">
        <v>219</v>
      </c>
      <c r="E12" s="158" t="s">
        <v>192</v>
      </c>
      <c r="F12" s="122">
        <v>241100102425263</v>
      </c>
      <c r="G12" s="123" t="s">
        <v>367</v>
      </c>
      <c r="H12" s="159">
        <v>306605769</v>
      </c>
      <c r="I12" s="115" t="s">
        <v>243</v>
      </c>
      <c r="J12" s="115">
        <v>33333</v>
      </c>
      <c r="K12" s="161">
        <v>1800</v>
      </c>
      <c r="L12" s="125">
        <f t="shared" si="0"/>
        <v>59999.4</v>
      </c>
      <c r="M12" s="162"/>
      <c r="O12" s="162"/>
    </row>
    <row r="13" spans="1:15" s="163" customFormat="1" ht="31.5" customHeight="1" x14ac:dyDescent="0.25">
      <c r="A13" s="157" t="s">
        <v>98</v>
      </c>
      <c r="B13" s="115" t="s">
        <v>191</v>
      </c>
      <c r="C13" s="115" t="s">
        <v>235</v>
      </c>
      <c r="D13" s="115" t="s">
        <v>219</v>
      </c>
      <c r="E13" s="133" t="s">
        <v>336</v>
      </c>
      <c r="F13" s="122">
        <v>241100102403117</v>
      </c>
      <c r="G13" s="123" t="s">
        <v>368</v>
      </c>
      <c r="H13" s="159">
        <v>202628856</v>
      </c>
      <c r="I13" s="115" t="s">
        <v>184</v>
      </c>
      <c r="J13" s="115">
        <v>3</v>
      </c>
      <c r="K13" s="161">
        <v>123553248</v>
      </c>
      <c r="L13" s="125">
        <f t="shared" si="0"/>
        <v>370659.74400000001</v>
      </c>
      <c r="M13" s="162"/>
      <c r="O13" s="162"/>
    </row>
    <row r="14" spans="1:15" s="163" customFormat="1" ht="31.5" customHeight="1" x14ac:dyDescent="0.25">
      <c r="A14" s="157" t="s">
        <v>99</v>
      </c>
      <c r="B14" s="115" t="s">
        <v>191</v>
      </c>
      <c r="C14" s="115" t="s">
        <v>369</v>
      </c>
      <c r="D14" s="115" t="s">
        <v>113</v>
      </c>
      <c r="E14" s="164" t="s">
        <v>370</v>
      </c>
      <c r="F14" s="122">
        <v>241110082514318</v>
      </c>
      <c r="G14" s="123" t="s">
        <v>371</v>
      </c>
      <c r="H14" s="159" t="s">
        <v>372</v>
      </c>
      <c r="I14" s="115" t="s">
        <v>183</v>
      </c>
      <c r="J14" s="115">
        <v>2</v>
      </c>
      <c r="K14" s="161">
        <v>1689000</v>
      </c>
      <c r="L14" s="125">
        <f t="shared" si="0"/>
        <v>3378</v>
      </c>
      <c r="M14" s="162"/>
      <c r="O14" s="162"/>
    </row>
    <row r="15" spans="1:15" s="163" customFormat="1" ht="31.5" customHeight="1" x14ac:dyDescent="0.25">
      <c r="A15" s="157" t="s">
        <v>100</v>
      </c>
      <c r="B15" s="115" t="s">
        <v>191</v>
      </c>
      <c r="C15" s="115" t="s">
        <v>373</v>
      </c>
      <c r="D15" s="115" t="s">
        <v>113</v>
      </c>
      <c r="E15" s="158" t="s">
        <v>274</v>
      </c>
      <c r="F15" s="122">
        <v>24111007252635</v>
      </c>
      <c r="G15" s="123" t="s">
        <v>374</v>
      </c>
      <c r="H15" s="159" t="s">
        <v>375</v>
      </c>
      <c r="I15" s="115" t="s">
        <v>183</v>
      </c>
      <c r="J15" s="115">
        <v>500</v>
      </c>
      <c r="K15" s="161">
        <v>161000</v>
      </c>
      <c r="L15" s="125">
        <f t="shared" si="0"/>
        <v>80500</v>
      </c>
      <c r="M15" s="162"/>
      <c r="O15" s="162"/>
    </row>
    <row r="16" spans="1:15" s="163" customFormat="1" ht="31.5" customHeight="1" x14ac:dyDescent="0.25">
      <c r="A16" s="157" t="s">
        <v>101</v>
      </c>
      <c r="B16" s="115" t="s">
        <v>191</v>
      </c>
      <c r="C16" s="115" t="s">
        <v>376</v>
      </c>
      <c r="D16" s="115" t="s">
        <v>113</v>
      </c>
      <c r="E16" s="158" t="s">
        <v>274</v>
      </c>
      <c r="F16" s="122">
        <v>24111007252653</v>
      </c>
      <c r="G16" s="123" t="s">
        <v>377</v>
      </c>
      <c r="H16" s="159" t="s">
        <v>378</v>
      </c>
      <c r="I16" s="115" t="s">
        <v>183</v>
      </c>
      <c r="J16" s="115">
        <v>1</v>
      </c>
      <c r="K16" s="161">
        <v>383713015.80000001</v>
      </c>
      <c r="L16" s="125">
        <f t="shared" si="0"/>
        <v>383713.01579999999</v>
      </c>
      <c r="M16" s="162"/>
      <c r="O16" s="162"/>
    </row>
    <row r="17" spans="1:15" s="163" customFormat="1" ht="31.5" customHeight="1" x14ac:dyDescent="0.25">
      <c r="A17" s="157" t="s">
        <v>281</v>
      </c>
      <c r="B17" s="115" t="s">
        <v>191</v>
      </c>
      <c r="C17" s="115" t="s">
        <v>379</v>
      </c>
      <c r="D17" s="115" t="s">
        <v>113</v>
      </c>
      <c r="E17" s="164" t="s">
        <v>192</v>
      </c>
      <c r="F17" s="122">
        <v>241100102675138</v>
      </c>
      <c r="G17" s="123" t="s">
        <v>380</v>
      </c>
      <c r="H17" s="159" t="s">
        <v>250</v>
      </c>
      <c r="I17" s="115" t="s">
        <v>184</v>
      </c>
      <c r="J17" s="115">
        <v>1</v>
      </c>
      <c r="K17" s="165">
        <v>34793440</v>
      </c>
      <c r="L17" s="125">
        <f t="shared" si="0"/>
        <v>34793.440000000002</v>
      </c>
      <c r="M17" s="162"/>
      <c r="O17" s="162"/>
    </row>
    <row r="18" spans="1:15" s="163" customFormat="1" ht="31.5" customHeight="1" x14ac:dyDescent="0.25">
      <c r="A18" s="157" t="s">
        <v>102</v>
      </c>
      <c r="B18" s="115" t="s">
        <v>191</v>
      </c>
      <c r="C18" s="115" t="s">
        <v>381</v>
      </c>
      <c r="D18" s="115" t="s">
        <v>113</v>
      </c>
      <c r="E18" s="158" t="s">
        <v>274</v>
      </c>
      <c r="F18" s="122">
        <v>242010072666166</v>
      </c>
      <c r="G18" s="123" t="s">
        <v>382</v>
      </c>
      <c r="H18" s="159" t="s">
        <v>383</v>
      </c>
      <c r="I18" s="115" t="s">
        <v>183</v>
      </c>
      <c r="J18" s="115">
        <v>263</v>
      </c>
      <c r="K18" s="161">
        <v>80094.3</v>
      </c>
      <c r="L18" s="125">
        <f t="shared" si="0"/>
        <v>21064.800900000002</v>
      </c>
      <c r="M18" s="162"/>
      <c r="O18" s="162"/>
    </row>
    <row r="19" spans="1:15" s="163" customFormat="1" ht="31.5" customHeight="1" x14ac:dyDescent="0.25">
      <c r="A19" s="157" t="s">
        <v>103</v>
      </c>
      <c r="B19" s="115" t="s">
        <v>191</v>
      </c>
      <c r="C19" s="115" t="s">
        <v>333</v>
      </c>
      <c r="D19" s="115" t="s">
        <v>113</v>
      </c>
      <c r="E19" s="158" t="s">
        <v>270</v>
      </c>
      <c r="F19" s="122">
        <v>24110012343875</v>
      </c>
      <c r="G19" s="123" t="s">
        <v>384</v>
      </c>
      <c r="H19" s="159" t="s">
        <v>334</v>
      </c>
      <c r="I19" s="115" t="s">
        <v>184</v>
      </c>
      <c r="J19" s="115">
        <v>6</v>
      </c>
      <c r="K19" s="161">
        <v>12750000</v>
      </c>
      <c r="L19" s="125">
        <f t="shared" si="0"/>
        <v>76500</v>
      </c>
      <c r="M19" s="162"/>
      <c r="O19" s="162"/>
    </row>
    <row r="20" spans="1:15" s="163" customFormat="1" ht="31.5" customHeight="1" x14ac:dyDescent="0.25">
      <c r="A20" s="157" t="s">
        <v>104</v>
      </c>
      <c r="B20" s="115" t="s">
        <v>191</v>
      </c>
      <c r="C20" s="115" t="s">
        <v>385</v>
      </c>
      <c r="D20" s="115" t="s">
        <v>113</v>
      </c>
      <c r="E20" s="158" t="s">
        <v>386</v>
      </c>
      <c r="F20" s="122">
        <v>241110082490482</v>
      </c>
      <c r="G20" s="123" t="s">
        <v>387</v>
      </c>
      <c r="H20" s="159" t="s">
        <v>346</v>
      </c>
      <c r="I20" s="115" t="s">
        <v>183</v>
      </c>
      <c r="J20" s="115">
        <v>60</v>
      </c>
      <c r="K20" s="161">
        <v>28000</v>
      </c>
      <c r="L20" s="125">
        <f t="shared" si="0"/>
        <v>1680</v>
      </c>
      <c r="M20" s="162"/>
      <c r="O20" s="162"/>
    </row>
    <row r="21" spans="1:15" s="163" customFormat="1" ht="31.5" customHeight="1" x14ac:dyDescent="0.25">
      <c r="A21" s="157" t="s">
        <v>105</v>
      </c>
      <c r="B21" s="115" t="s">
        <v>191</v>
      </c>
      <c r="C21" s="115" t="s">
        <v>388</v>
      </c>
      <c r="D21" s="115" t="s">
        <v>113</v>
      </c>
      <c r="E21" s="164" t="s">
        <v>282</v>
      </c>
      <c r="F21" s="122">
        <v>241110082483230</v>
      </c>
      <c r="G21" s="123" t="s">
        <v>389</v>
      </c>
      <c r="H21" s="159" t="s">
        <v>390</v>
      </c>
      <c r="I21" s="115" t="s">
        <v>184</v>
      </c>
      <c r="J21" s="115">
        <v>1</v>
      </c>
      <c r="K21" s="161">
        <v>1000000</v>
      </c>
      <c r="L21" s="125">
        <f t="shared" si="0"/>
        <v>1000</v>
      </c>
      <c r="M21" s="162"/>
      <c r="O21" s="162"/>
    </row>
    <row r="22" spans="1:15" s="163" customFormat="1" ht="31.5" customHeight="1" x14ac:dyDescent="0.25">
      <c r="A22" s="157" t="s">
        <v>106</v>
      </c>
      <c r="B22" s="115" t="s">
        <v>191</v>
      </c>
      <c r="C22" s="115" t="s">
        <v>391</v>
      </c>
      <c r="D22" s="115" t="s">
        <v>113</v>
      </c>
      <c r="E22" s="158" t="s">
        <v>274</v>
      </c>
      <c r="F22" s="122">
        <v>242010072626724</v>
      </c>
      <c r="G22" s="123" t="s">
        <v>392</v>
      </c>
      <c r="H22" s="159" t="s">
        <v>304</v>
      </c>
      <c r="I22" s="115" t="s">
        <v>183</v>
      </c>
      <c r="J22" s="115">
        <v>50000</v>
      </c>
      <c r="K22" s="161">
        <v>1600</v>
      </c>
      <c r="L22" s="125">
        <f t="shared" si="0"/>
        <v>80000</v>
      </c>
      <c r="M22" s="162"/>
      <c r="O22" s="162"/>
    </row>
    <row r="23" spans="1:15" s="163" customFormat="1" ht="31.5" customHeight="1" x14ac:dyDescent="0.25">
      <c r="A23" s="157" t="s">
        <v>107</v>
      </c>
      <c r="B23" s="115" t="s">
        <v>191</v>
      </c>
      <c r="C23" s="115" t="s">
        <v>393</v>
      </c>
      <c r="D23" s="115" t="s">
        <v>113</v>
      </c>
      <c r="E23" s="164" t="s">
        <v>386</v>
      </c>
      <c r="F23" s="122">
        <v>242010082606403</v>
      </c>
      <c r="G23" s="123" t="s">
        <v>392</v>
      </c>
      <c r="H23" s="159" t="s">
        <v>304</v>
      </c>
      <c r="I23" s="115" t="s">
        <v>183</v>
      </c>
      <c r="J23" s="115">
        <v>300</v>
      </c>
      <c r="K23" s="161">
        <v>18500</v>
      </c>
      <c r="L23" s="125">
        <f t="shared" si="0"/>
        <v>5550</v>
      </c>
      <c r="M23" s="162"/>
      <c r="O23" s="162"/>
    </row>
    <row r="24" spans="1:15" s="163" customFormat="1" ht="31.5" customHeight="1" x14ac:dyDescent="0.25">
      <c r="A24" s="157" t="s">
        <v>108</v>
      </c>
      <c r="B24" s="115" t="s">
        <v>191</v>
      </c>
      <c r="C24" s="115" t="s">
        <v>394</v>
      </c>
      <c r="D24" s="115" t="s">
        <v>113</v>
      </c>
      <c r="E24" s="164" t="s">
        <v>395</v>
      </c>
      <c r="F24" s="122">
        <v>241100142628147</v>
      </c>
      <c r="G24" s="123" t="s">
        <v>396</v>
      </c>
      <c r="H24" s="159" t="s">
        <v>347</v>
      </c>
      <c r="I24" s="115" t="s">
        <v>184</v>
      </c>
      <c r="J24" s="115">
        <v>1</v>
      </c>
      <c r="K24" s="161">
        <v>3060000</v>
      </c>
      <c r="L24" s="125">
        <f t="shared" si="0"/>
        <v>3060</v>
      </c>
      <c r="M24" s="162"/>
      <c r="O24" s="162"/>
    </row>
    <row r="25" spans="1:15" s="163" customFormat="1" ht="31.5" customHeight="1" x14ac:dyDescent="0.25">
      <c r="A25" s="157" t="s">
        <v>109</v>
      </c>
      <c r="B25" s="115" t="s">
        <v>191</v>
      </c>
      <c r="C25" s="115" t="s">
        <v>397</v>
      </c>
      <c r="D25" s="115" t="s">
        <v>113</v>
      </c>
      <c r="E25" s="164" t="s">
        <v>192</v>
      </c>
      <c r="F25" s="122">
        <v>241100102547117</v>
      </c>
      <c r="G25" s="123" t="s">
        <v>338</v>
      </c>
      <c r="H25" s="159" t="s">
        <v>339</v>
      </c>
      <c r="I25" s="115" t="s">
        <v>267</v>
      </c>
      <c r="J25" s="115">
        <v>310000</v>
      </c>
      <c r="K25" s="161">
        <v>1000</v>
      </c>
      <c r="L25" s="125">
        <f t="shared" si="0"/>
        <v>310000</v>
      </c>
      <c r="M25" s="162"/>
      <c r="O25" s="162"/>
    </row>
    <row r="26" spans="1:15" s="163" customFormat="1" ht="31.5" customHeight="1" x14ac:dyDescent="0.25">
      <c r="A26" s="157" t="s">
        <v>110</v>
      </c>
      <c r="B26" s="115" t="s">
        <v>191</v>
      </c>
      <c r="C26" s="115" t="s">
        <v>398</v>
      </c>
      <c r="D26" s="115" t="s">
        <v>113</v>
      </c>
      <c r="E26" s="164" t="s">
        <v>192</v>
      </c>
      <c r="F26" s="122">
        <v>241100102624822</v>
      </c>
      <c r="G26" s="123" t="s">
        <v>399</v>
      </c>
      <c r="H26" s="159" t="s">
        <v>400</v>
      </c>
      <c r="I26" s="115" t="s">
        <v>243</v>
      </c>
      <c r="J26" s="115">
        <v>15662</v>
      </c>
      <c r="K26" s="161">
        <v>6384</v>
      </c>
      <c r="L26" s="125">
        <f t="shared" si="0"/>
        <v>99986.207999999999</v>
      </c>
      <c r="M26" s="162"/>
      <c r="O26" s="162"/>
    </row>
    <row r="27" spans="1:15" s="163" customFormat="1" ht="31.5" customHeight="1" x14ac:dyDescent="0.25">
      <c r="A27" s="157" t="s">
        <v>111</v>
      </c>
      <c r="B27" s="115" t="s">
        <v>191</v>
      </c>
      <c r="C27" s="115" t="s">
        <v>401</v>
      </c>
      <c r="D27" s="115" t="s">
        <v>113</v>
      </c>
      <c r="E27" s="164" t="s">
        <v>270</v>
      </c>
      <c r="F27" s="122">
        <v>24110012342206</v>
      </c>
      <c r="G27" s="123" t="s">
        <v>402</v>
      </c>
      <c r="H27" s="159" t="s">
        <v>403</v>
      </c>
      <c r="I27" s="115" t="s">
        <v>184</v>
      </c>
      <c r="J27" s="115">
        <v>1</v>
      </c>
      <c r="K27" s="161">
        <v>84000000</v>
      </c>
      <c r="L27" s="125">
        <f t="shared" si="0"/>
        <v>84000</v>
      </c>
      <c r="M27" s="166"/>
      <c r="O27" s="162"/>
    </row>
    <row r="28" spans="1:15" s="163" customFormat="1" ht="31.5" customHeight="1" x14ac:dyDescent="0.25">
      <c r="A28" s="157" t="s">
        <v>112</v>
      </c>
      <c r="B28" s="115" t="s">
        <v>191</v>
      </c>
      <c r="C28" s="115" t="s">
        <v>404</v>
      </c>
      <c r="D28" s="115" t="s">
        <v>113</v>
      </c>
      <c r="E28" s="164" t="s">
        <v>282</v>
      </c>
      <c r="F28" s="122">
        <v>242010082584950</v>
      </c>
      <c r="G28" s="123" t="s">
        <v>405</v>
      </c>
      <c r="H28" s="159" t="s">
        <v>406</v>
      </c>
      <c r="I28" s="115" t="s">
        <v>183</v>
      </c>
      <c r="J28" s="115">
        <v>10</v>
      </c>
      <c r="K28" s="161">
        <v>1450000</v>
      </c>
      <c r="L28" s="125">
        <f t="shared" si="0"/>
        <v>14500</v>
      </c>
      <c r="M28" s="162"/>
      <c r="O28" s="162"/>
    </row>
    <row r="29" spans="1:15" s="163" customFormat="1" ht="31.5" customHeight="1" x14ac:dyDescent="0.25">
      <c r="A29" s="157" t="s">
        <v>193</v>
      </c>
      <c r="B29" s="115" t="s">
        <v>191</v>
      </c>
      <c r="C29" s="115" t="s">
        <v>407</v>
      </c>
      <c r="D29" s="115" t="s">
        <v>113</v>
      </c>
      <c r="E29" s="164" t="s">
        <v>274</v>
      </c>
      <c r="F29" s="122">
        <v>24111007247159</v>
      </c>
      <c r="G29" s="123" t="s">
        <v>408</v>
      </c>
      <c r="H29" s="159" t="s">
        <v>363</v>
      </c>
      <c r="I29" s="115" t="s">
        <v>183</v>
      </c>
      <c r="J29" s="115">
        <v>2</v>
      </c>
      <c r="K29" s="161">
        <v>696000000</v>
      </c>
      <c r="L29" s="125">
        <f t="shared" si="0"/>
        <v>1392000</v>
      </c>
      <c r="M29" s="162"/>
      <c r="O29" s="162"/>
    </row>
    <row r="30" spans="1:15" s="163" customFormat="1" ht="31.5" customHeight="1" x14ac:dyDescent="0.25">
      <c r="A30" s="157" t="s">
        <v>194</v>
      </c>
      <c r="B30" s="115" t="s">
        <v>191</v>
      </c>
      <c r="C30" s="115" t="s">
        <v>272</v>
      </c>
      <c r="D30" s="115" t="s">
        <v>113</v>
      </c>
      <c r="E30" s="158" t="s">
        <v>409</v>
      </c>
      <c r="F30" s="122">
        <v>241100372615356</v>
      </c>
      <c r="G30" s="123" t="s">
        <v>410</v>
      </c>
      <c r="H30" s="159" t="s">
        <v>345</v>
      </c>
      <c r="I30" s="115" t="s">
        <v>183</v>
      </c>
      <c r="J30" s="115">
        <v>1</v>
      </c>
      <c r="K30" s="161">
        <v>168000</v>
      </c>
      <c r="L30" s="125">
        <f t="shared" si="0"/>
        <v>168</v>
      </c>
      <c r="M30" s="162"/>
      <c r="O30" s="162"/>
    </row>
    <row r="31" spans="1:15" s="163" customFormat="1" ht="31.5" customHeight="1" x14ac:dyDescent="0.25">
      <c r="A31" s="157" t="s">
        <v>195</v>
      </c>
      <c r="B31" s="115" t="s">
        <v>191</v>
      </c>
      <c r="C31" s="115" t="s">
        <v>411</v>
      </c>
      <c r="D31" s="115" t="s">
        <v>113</v>
      </c>
      <c r="E31" s="158" t="s">
        <v>386</v>
      </c>
      <c r="F31" s="122">
        <v>242010082576307</v>
      </c>
      <c r="G31" s="123" t="s">
        <v>392</v>
      </c>
      <c r="H31" s="159" t="s">
        <v>304</v>
      </c>
      <c r="I31" s="115" t="s">
        <v>183</v>
      </c>
      <c r="J31" s="115">
        <v>2</v>
      </c>
      <c r="K31" s="161">
        <v>850000</v>
      </c>
      <c r="L31" s="125">
        <f t="shared" si="0"/>
        <v>1700</v>
      </c>
      <c r="M31" s="162"/>
      <c r="O31" s="162"/>
    </row>
    <row r="32" spans="1:15" s="163" customFormat="1" ht="31.5" customHeight="1" x14ac:dyDescent="0.25">
      <c r="A32" s="157" t="s">
        <v>196</v>
      </c>
      <c r="B32" s="115" t="s">
        <v>191</v>
      </c>
      <c r="C32" s="115" t="s">
        <v>412</v>
      </c>
      <c r="D32" s="115" t="s">
        <v>113</v>
      </c>
      <c r="E32" s="158" t="s">
        <v>370</v>
      </c>
      <c r="F32" s="122">
        <v>242010082576357</v>
      </c>
      <c r="G32" s="123" t="s">
        <v>413</v>
      </c>
      <c r="H32" s="159" t="s">
        <v>349</v>
      </c>
      <c r="I32" s="115" t="s">
        <v>183</v>
      </c>
      <c r="J32" s="115">
        <v>100</v>
      </c>
      <c r="K32" s="161">
        <v>26535</v>
      </c>
      <c r="L32" s="125">
        <f t="shared" si="0"/>
        <v>2653.5</v>
      </c>
      <c r="M32" s="162"/>
      <c r="O32" s="162"/>
    </row>
    <row r="33" spans="1:15" s="163" customFormat="1" ht="31.5" customHeight="1" x14ac:dyDescent="0.25">
      <c r="A33" s="157" t="s">
        <v>284</v>
      </c>
      <c r="B33" s="115" t="s">
        <v>191</v>
      </c>
      <c r="C33" s="115" t="s">
        <v>414</v>
      </c>
      <c r="D33" s="115" t="s">
        <v>113</v>
      </c>
      <c r="E33" s="158" t="s">
        <v>274</v>
      </c>
      <c r="F33" s="122">
        <v>242010072553382</v>
      </c>
      <c r="G33" s="123" t="s">
        <v>415</v>
      </c>
      <c r="H33" s="159" t="s">
        <v>416</v>
      </c>
      <c r="I33" s="115" t="s">
        <v>184</v>
      </c>
      <c r="J33" s="115">
        <v>1</v>
      </c>
      <c r="K33" s="161">
        <v>253000000</v>
      </c>
      <c r="L33" s="125">
        <f t="shared" si="0"/>
        <v>253000</v>
      </c>
      <c r="M33" s="162"/>
      <c r="O33" s="162"/>
    </row>
    <row r="34" spans="1:15" s="163" customFormat="1" ht="31.5" customHeight="1" x14ac:dyDescent="0.25">
      <c r="A34" s="157" t="s">
        <v>285</v>
      </c>
      <c r="B34" s="115" t="s">
        <v>191</v>
      </c>
      <c r="C34" s="115" t="s">
        <v>417</v>
      </c>
      <c r="D34" s="115" t="s">
        <v>113</v>
      </c>
      <c r="E34" s="164" t="s">
        <v>418</v>
      </c>
      <c r="F34" s="122">
        <v>241100102609101</v>
      </c>
      <c r="G34" s="123" t="s">
        <v>419</v>
      </c>
      <c r="H34" s="159" t="s">
        <v>420</v>
      </c>
      <c r="I34" s="115" t="s">
        <v>184</v>
      </c>
      <c r="J34" s="115">
        <v>1</v>
      </c>
      <c r="K34" s="161">
        <v>200000</v>
      </c>
      <c r="L34" s="125">
        <f t="shared" si="0"/>
        <v>200</v>
      </c>
      <c r="M34" s="162"/>
      <c r="O34" s="162"/>
    </row>
    <row r="35" spans="1:15" s="163" customFormat="1" ht="31.5" customHeight="1" x14ac:dyDescent="0.25">
      <c r="A35" s="157" t="s">
        <v>197</v>
      </c>
      <c r="B35" s="115" t="s">
        <v>191</v>
      </c>
      <c r="C35" s="115" t="s">
        <v>421</v>
      </c>
      <c r="D35" s="115" t="s">
        <v>113</v>
      </c>
      <c r="E35" s="158" t="s">
        <v>370</v>
      </c>
      <c r="F35" s="122">
        <v>242010082571325</v>
      </c>
      <c r="G35" s="123" t="s">
        <v>422</v>
      </c>
      <c r="H35" s="159" t="s">
        <v>423</v>
      </c>
      <c r="I35" s="115" t="s">
        <v>183</v>
      </c>
      <c r="J35" s="115">
        <v>2</v>
      </c>
      <c r="K35" s="161">
        <v>2499000</v>
      </c>
      <c r="L35" s="125">
        <f t="shared" si="0"/>
        <v>4998</v>
      </c>
      <c r="M35" s="162"/>
      <c r="O35" s="162"/>
    </row>
    <row r="36" spans="1:15" s="163" customFormat="1" ht="31.5" customHeight="1" x14ac:dyDescent="0.25">
      <c r="A36" s="157" t="s">
        <v>198</v>
      </c>
      <c r="B36" s="115" t="s">
        <v>191</v>
      </c>
      <c r="C36" s="115" t="s">
        <v>424</v>
      </c>
      <c r="D36" s="115" t="s">
        <v>113</v>
      </c>
      <c r="E36" s="158" t="s">
        <v>370</v>
      </c>
      <c r="F36" s="122">
        <v>242010082543368</v>
      </c>
      <c r="G36" s="123" t="s">
        <v>425</v>
      </c>
      <c r="H36" s="159" t="s">
        <v>344</v>
      </c>
      <c r="I36" s="115" t="s">
        <v>183</v>
      </c>
      <c r="J36" s="115">
        <v>1</v>
      </c>
      <c r="K36" s="161">
        <v>52199999</v>
      </c>
      <c r="L36" s="125">
        <f t="shared" si="0"/>
        <v>52199.999000000003</v>
      </c>
      <c r="M36" s="162"/>
      <c r="O36" s="162"/>
    </row>
    <row r="37" spans="1:15" s="163" customFormat="1" ht="31.5" customHeight="1" x14ac:dyDescent="0.25">
      <c r="A37" s="157" t="s">
        <v>199</v>
      </c>
      <c r="B37" s="115" t="s">
        <v>191</v>
      </c>
      <c r="C37" s="115" t="s">
        <v>426</v>
      </c>
      <c r="D37" s="115" t="s">
        <v>113</v>
      </c>
      <c r="E37" s="164" t="s">
        <v>270</v>
      </c>
      <c r="F37" s="122">
        <v>24110012339347</v>
      </c>
      <c r="G37" s="123" t="s">
        <v>427</v>
      </c>
      <c r="H37" s="159" t="s">
        <v>254</v>
      </c>
      <c r="I37" s="115" t="s">
        <v>234</v>
      </c>
      <c r="J37" s="115">
        <v>11</v>
      </c>
      <c r="K37" s="161">
        <v>43323636.399999999</v>
      </c>
      <c r="L37" s="125">
        <f t="shared" si="0"/>
        <v>476560.00039999996</v>
      </c>
      <c r="M37" s="162"/>
      <c r="O37" s="162"/>
    </row>
    <row r="38" spans="1:15" s="163" customFormat="1" ht="31.5" customHeight="1" x14ac:dyDescent="0.25">
      <c r="A38" s="157" t="s">
        <v>200</v>
      </c>
      <c r="B38" s="115" t="s">
        <v>191</v>
      </c>
      <c r="C38" s="115" t="s">
        <v>428</v>
      </c>
      <c r="D38" s="115" t="s">
        <v>113</v>
      </c>
      <c r="E38" s="164" t="s">
        <v>268</v>
      </c>
      <c r="F38" s="122">
        <v>241100142589763</v>
      </c>
      <c r="G38" s="123" t="s">
        <v>365</v>
      </c>
      <c r="H38" s="159" t="s">
        <v>251</v>
      </c>
      <c r="I38" s="115" t="s">
        <v>234</v>
      </c>
      <c r="J38" s="115">
        <v>12</v>
      </c>
      <c r="K38" s="161">
        <v>41964</v>
      </c>
      <c r="L38" s="125">
        <f t="shared" si="0"/>
        <v>503.56799999999998</v>
      </c>
      <c r="M38" s="162"/>
      <c r="O38" s="162"/>
    </row>
    <row r="39" spans="1:15" s="163" customFormat="1" ht="31.5" customHeight="1" x14ac:dyDescent="0.25">
      <c r="A39" s="157" t="s">
        <v>201</v>
      </c>
      <c r="B39" s="115" t="s">
        <v>191</v>
      </c>
      <c r="C39" s="115" t="s">
        <v>1005</v>
      </c>
      <c r="D39" s="115" t="s">
        <v>113</v>
      </c>
      <c r="E39" s="158" t="s">
        <v>283</v>
      </c>
      <c r="F39" s="122"/>
      <c r="G39" s="123" t="s">
        <v>1007</v>
      </c>
      <c r="H39" s="159" t="s">
        <v>1008</v>
      </c>
      <c r="I39" s="115" t="s">
        <v>184</v>
      </c>
      <c r="J39" s="115">
        <v>1</v>
      </c>
      <c r="K39" s="165">
        <v>8096956691</v>
      </c>
      <c r="L39" s="125">
        <f t="shared" si="0"/>
        <v>8096956.6909999996</v>
      </c>
      <c r="M39" s="162"/>
      <c r="O39" s="162"/>
    </row>
    <row r="40" spans="1:15" s="163" customFormat="1" ht="31.5" customHeight="1" x14ac:dyDescent="0.25">
      <c r="A40" s="157" t="s">
        <v>202</v>
      </c>
      <c r="B40" s="115" t="s">
        <v>191</v>
      </c>
      <c r="C40" s="115" t="s">
        <v>429</v>
      </c>
      <c r="D40" s="115" t="s">
        <v>113</v>
      </c>
      <c r="E40" s="133" t="s">
        <v>430</v>
      </c>
      <c r="F40" s="122">
        <v>241100242584232</v>
      </c>
      <c r="G40" s="123" t="s">
        <v>365</v>
      </c>
      <c r="H40" s="159" t="s">
        <v>251</v>
      </c>
      <c r="I40" s="115" t="s">
        <v>234</v>
      </c>
      <c r="J40" s="115">
        <v>12</v>
      </c>
      <c r="K40" s="161">
        <v>7940</v>
      </c>
      <c r="L40" s="125">
        <f t="shared" si="0"/>
        <v>95.28</v>
      </c>
      <c r="M40" s="162"/>
      <c r="O40" s="162"/>
    </row>
    <row r="41" spans="1:15" s="163" customFormat="1" ht="31.5" customHeight="1" x14ac:dyDescent="0.25">
      <c r="A41" s="157" t="s">
        <v>203</v>
      </c>
      <c r="B41" s="115" t="s">
        <v>191</v>
      </c>
      <c r="C41" s="115" t="s">
        <v>269</v>
      </c>
      <c r="D41" s="115" t="s">
        <v>113</v>
      </c>
      <c r="E41" s="164" t="s">
        <v>192</v>
      </c>
      <c r="F41" s="122">
        <v>241100102584214</v>
      </c>
      <c r="G41" s="123" t="s">
        <v>431</v>
      </c>
      <c r="H41" s="159" t="s">
        <v>253</v>
      </c>
      <c r="I41" s="115" t="s">
        <v>184</v>
      </c>
      <c r="J41" s="115">
        <v>1</v>
      </c>
      <c r="K41" s="165">
        <v>12000000</v>
      </c>
      <c r="L41" s="125">
        <f t="shared" si="0"/>
        <v>12000</v>
      </c>
      <c r="M41" s="162"/>
      <c r="O41" s="162"/>
    </row>
    <row r="42" spans="1:15" s="163" customFormat="1" ht="31.5" customHeight="1" x14ac:dyDescent="0.25">
      <c r="A42" s="157" t="s">
        <v>204</v>
      </c>
      <c r="B42" s="115" t="s">
        <v>191</v>
      </c>
      <c r="C42" s="115" t="s">
        <v>432</v>
      </c>
      <c r="D42" s="115" t="s">
        <v>113</v>
      </c>
      <c r="E42" s="158" t="s">
        <v>370</v>
      </c>
      <c r="F42" s="122">
        <v>241110082406640</v>
      </c>
      <c r="G42" s="123" t="s">
        <v>433</v>
      </c>
      <c r="H42" s="159" t="s">
        <v>264</v>
      </c>
      <c r="I42" s="115" t="s">
        <v>323</v>
      </c>
      <c r="J42" s="115">
        <v>150</v>
      </c>
      <c r="K42" s="161">
        <v>6490</v>
      </c>
      <c r="L42" s="125">
        <f t="shared" si="0"/>
        <v>973.5</v>
      </c>
      <c r="M42" s="162"/>
      <c r="O42" s="162"/>
    </row>
    <row r="43" spans="1:15" s="163" customFormat="1" ht="31.5" customHeight="1" x14ac:dyDescent="0.25">
      <c r="A43" s="157" t="s">
        <v>205</v>
      </c>
      <c r="B43" s="115" t="s">
        <v>191</v>
      </c>
      <c r="C43" s="115" t="s">
        <v>434</v>
      </c>
      <c r="D43" s="115" t="s">
        <v>113</v>
      </c>
      <c r="E43" s="158" t="s">
        <v>370</v>
      </c>
      <c r="F43" s="122">
        <v>241110082406494</v>
      </c>
      <c r="G43" s="123" t="s">
        <v>435</v>
      </c>
      <c r="H43" s="159" t="s">
        <v>436</v>
      </c>
      <c r="I43" s="115" t="s">
        <v>183</v>
      </c>
      <c r="J43" s="115">
        <v>200</v>
      </c>
      <c r="K43" s="161">
        <v>7780</v>
      </c>
      <c r="L43" s="125">
        <f t="shared" si="0"/>
        <v>1556</v>
      </c>
      <c r="M43" s="162"/>
      <c r="O43" s="162"/>
    </row>
    <row r="44" spans="1:15" s="163" customFormat="1" ht="31.5" customHeight="1" x14ac:dyDescent="0.25">
      <c r="A44" s="157" t="s">
        <v>206</v>
      </c>
      <c r="B44" s="115" t="s">
        <v>191</v>
      </c>
      <c r="C44" s="115" t="s">
        <v>247</v>
      </c>
      <c r="D44" s="115" t="s">
        <v>113</v>
      </c>
      <c r="E44" s="133" t="s">
        <v>430</v>
      </c>
      <c r="F44" s="122">
        <v>241100102582311</v>
      </c>
      <c r="G44" s="123" t="s">
        <v>437</v>
      </c>
      <c r="H44" s="159" t="s">
        <v>438</v>
      </c>
      <c r="I44" s="115" t="s">
        <v>234</v>
      </c>
      <c r="J44" s="115">
        <v>12</v>
      </c>
      <c r="K44" s="161">
        <v>13174166.67</v>
      </c>
      <c r="L44" s="125">
        <f t="shared" si="0"/>
        <v>158090.00003999998</v>
      </c>
      <c r="M44" s="162"/>
      <c r="O44" s="162"/>
    </row>
    <row r="45" spans="1:15" s="163" customFormat="1" ht="31.5" customHeight="1" x14ac:dyDescent="0.25">
      <c r="A45" s="157" t="s">
        <v>207</v>
      </c>
      <c r="B45" s="115" t="s">
        <v>191</v>
      </c>
      <c r="C45" s="115" t="s">
        <v>439</v>
      </c>
      <c r="D45" s="115" t="s">
        <v>113</v>
      </c>
      <c r="E45" s="133" t="s">
        <v>430</v>
      </c>
      <c r="F45" s="122">
        <v>241100242582108</v>
      </c>
      <c r="G45" s="123" t="s">
        <v>365</v>
      </c>
      <c r="H45" s="159" t="s">
        <v>251</v>
      </c>
      <c r="I45" s="115" t="s">
        <v>234</v>
      </c>
      <c r="J45" s="115">
        <v>12</v>
      </c>
      <c r="K45" s="161">
        <v>1100000</v>
      </c>
      <c r="L45" s="125">
        <f t="shared" si="0"/>
        <v>13200</v>
      </c>
      <c r="M45" s="162"/>
      <c r="O45" s="162"/>
    </row>
    <row r="46" spans="1:15" s="163" customFormat="1" ht="31.5" customHeight="1" x14ac:dyDescent="0.25">
      <c r="A46" s="157" t="s">
        <v>208</v>
      </c>
      <c r="B46" s="115" t="s">
        <v>191</v>
      </c>
      <c r="C46" s="115" t="s">
        <v>440</v>
      </c>
      <c r="D46" s="115" t="s">
        <v>113</v>
      </c>
      <c r="E46" s="133" t="s">
        <v>430</v>
      </c>
      <c r="F46" s="122">
        <v>241100242579034</v>
      </c>
      <c r="G46" s="123" t="s">
        <v>365</v>
      </c>
      <c r="H46" s="159" t="s">
        <v>251</v>
      </c>
      <c r="I46" s="115" t="s">
        <v>234</v>
      </c>
      <c r="J46" s="115">
        <v>12</v>
      </c>
      <c r="K46" s="161">
        <v>2000000</v>
      </c>
      <c r="L46" s="125">
        <f t="shared" si="0"/>
        <v>24000</v>
      </c>
      <c r="M46" s="162"/>
      <c r="O46" s="162"/>
    </row>
    <row r="47" spans="1:15" s="163" customFormat="1" ht="31.5" customHeight="1" x14ac:dyDescent="0.25">
      <c r="A47" s="157" t="s">
        <v>209</v>
      </c>
      <c r="B47" s="115" t="s">
        <v>191</v>
      </c>
      <c r="C47" s="115" t="s">
        <v>441</v>
      </c>
      <c r="D47" s="115" t="s">
        <v>113</v>
      </c>
      <c r="E47" s="158" t="s">
        <v>192</v>
      </c>
      <c r="F47" s="122">
        <v>241100102578956</v>
      </c>
      <c r="G47" s="123" t="s">
        <v>442</v>
      </c>
      <c r="H47" s="159" t="s">
        <v>262</v>
      </c>
      <c r="I47" s="115" t="s">
        <v>443</v>
      </c>
      <c r="J47" s="115">
        <v>6015</v>
      </c>
      <c r="K47" s="161">
        <v>13216</v>
      </c>
      <c r="L47" s="125">
        <f t="shared" si="0"/>
        <v>79494.240000000005</v>
      </c>
      <c r="M47" s="162"/>
      <c r="O47" s="162"/>
    </row>
    <row r="48" spans="1:15" s="163" customFormat="1" ht="31.5" customHeight="1" x14ac:dyDescent="0.25">
      <c r="A48" s="157" t="s">
        <v>210</v>
      </c>
      <c r="B48" s="115" t="s">
        <v>191</v>
      </c>
      <c r="C48" s="115" t="s">
        <v>444</v>
      </c>
      <c r="D48" s="115" t="s">
        <v>113</v>
      </c>
      <c r="E48" s="158" t="s">
        <v>370</v>
      </c>
      <c r="F48" s="122">
        <v>241110082406242</v>
      </c>
      <c r="G48" s="123" t="s">
        <v>445</v>
      </c>
      <c r="H48" s="159" t="s">
        <v>446</v>
      </c>
      <c r="I48" s="115" t="s">
        <v>183</v>
      </c>
      <c r="J48" s="115">
        <v>300</v>
      </c>
      <c r="K48" s="161">
        <v>7900</v>
      </c>
      <c r="L48" s="125">
        <f t="shared" si="0"/>
        <v>2370</v>
      </c>
      <c r="M48" s="162"/>
      <c r="O48" s="162"/>
    </row>
    <row r="49" spans="1:15" s="163" customFormat="1" ht="31.5" customHeight="1" x14ac:dyDescent="0.25">
      <c r="A49" s="157" t="s">
        <v>211</v>
      </c>
      <c r="B49" s="115" t="s">
        <v>191</v>
      </c>
      <c r="C49" s="115" t="s">
        <v>447</v>
      </c>
      <c r="D49" s="115" t="s">
        <v>113</v>
      </c>
      <c r="E49" s="158" t="s">
        <v>370</v>
      </c>
      <c r="F49" s="122">
        <v>241110082406157</v>
      </c>
      <c r="G49" s="123" t="s">
        <v>448</v>
      </c>
      <c r="H49" s="159" t="s">
        <v>449</v>
      </c>
      <c r="I49" s="115" t="s">
        <v>183</v>
      </c>
      <c r="J49" s="115">
        <v>150</v>
      </c>
      <c r="K49" s="161">
        <v>6180</v>
      </c>
      <c r="L49" s="125">
        <f t="shared" si="0"/>
        <v>927</v>
      </c>
      <c r="M49" s="162"/>
      <c r="O49" s="162"/>
    </row>
    <row r="50" spans="1:15" s="163" customFormat="1" ht="31.5" customHeight="1" x14ac:dyDescent="0.25">
      <c r="A50" s="157" t="s">
        <v>212</v>
      </c>
      <c r="B50" s="115" t="s">
        <v>191</v>
      </c>
      <c r="C50" s="115" t="s">
        <v>450</v>
      </c>
      <c r="D50" s="115" t="s">
        <v>113</v>
      </c>
      <c r="E50" s="133" t="s">
        <v>430</v>
      </c>
      <c r="F50" s="122">
        <v>241100142572003</v>
      </c>
      <c r="G50" s="123" t="s">
        <v>365</v>
      </c>
      <c r="H50" s="159" t="s">
        <v>251</v>
      </c>
      <c r="I50" s="115" t="s">
        <v>234</v>
      </c>
      <c r="J50" s="115">
        <v>12</v>
      </c>
      <c r="K50" s="165">
        <v>344164</v>
      </c>
      <c r="L50" s="125">
        <f t="shared" si="0"/>
        <v>4129.9679999999998</v>
      </c>
      <c r="M50" s="162"/>
      <c r="O50" s="162"/>
    </row>
    <row r="51" spans="1:15" s="163" customFormat="1" ht="31.5" customHeight="1" x14ac:dyDescent="0.25">
      <c r="A51" s="157" t="s">
        <v>213</v>
      </c>
      <c r="B51" s="115" t="s">
        <v>191</v>
      </c>
      <c r="C51" s="115" t="s">
        <v>273</v>
      </c>
      <c r="D51" s="115" t="s">
        <v>113</v>
      </c>
      <c r="E51" s="133" t="s">
        <v>430</v>
      </c>
      <c r="F51" s="122">
        <v>241100242506063</v>
      </c>
      <c r="G51" s="123" t="s">
        <v>451</v>
      </c>
      <c r="H51" s="159" t="s">
        <v>259</v>
      </c>
      <c r="I51" s="115" t="s">
        <v>184</v>
      </c>
      <c r="J51" s="115">
        <v>1</v>
      </c>
      <c r="K51" s="161">
        <v>1620000</v>
      </c>
      <c r="L51" s="125">
        <f t="shared" si="0"/>
        <v>1620</v>
      </c>
      <c r="M51" s="162"/>
      <c r="O51" s="162"/>
    </row>
    <row r="52" spans="1:15" s="163" customFormat="1" ht="31.5" customHeight="1" x14ac:dyDescent="0.25">
      <c r="A52" s="157" t="s">
        <v>214</v>
      </c>
      <c r="B52" s="115" t="s">
        <v>191</v>
      </c>
      <c r="C52" s="115" t="s">
        <v>337</v>
      </c>
      <c r="D52" s="115" t="s">
        <v>113</v>
      </c>
      <c r="E52" s="158" t="s">
        <v>192</v>
      </c>
      <c r="F52" s="122">
        <v>241100102565880</v>
      </c>
      <c r="G52" s="123" t="s">
        <v>364</v>
      </c>
      <c r="H52" s="159" t="s">
        <v>263</v>
      </c>
      <c r="I52" s="115" t="s">
        <v>265</v>
      </c>
      <c r="J52" s="160">
        <v>332.38</v>
      </c>
      <c r="K52" s="161">
        <v>898198.56</v>
      </c>
      <c r="L52" s="125">
        <f t="shared" si="0"/>
        <v>298543.23737280001</v>
      </c>
      <c r="M52" s="162"/>
      <c r="O52" s="162"/>
    </row>
    <row r="53" spans="1:15" s="163" customFormat="1" ht="31.5" customHeight="1" x14ac:dyDescent="0.25">
      <c r="A53" s="157" t="s">
        <v>215</v>
      </c>
      <c r="B53" s="115" t="s">
        <v>191</v>
      </c>
      <c r="C53" s="115" t="s">
        <v>452</v>
      </c>
      <c r="D53" s="115" t="s">
        <v>113</v>
      </c>
      <c r="E53" s="158" t="s">
        <v>453</v>
      </c>
      <c r="F53" s="122"/>
      <c r="G53" s="123" t="s">
        <v>454</v>
      </c>
      <c r="H53" s="159" t="s">
        <v>455</v>
      </c>
      <c r="I53" s="115" t="s">
        <v>184</v>
      </c>
      <c r="J53" s="115">
        <v>1</v>
      </c>
      <c r="K53" s="161">
        <v>1000000</v>
      </c>
      <c r="L53" s="125">
        <f t="shared" si="0"/>
        <v>1000</v>
      </c>
      <c r="M53" s="162"/>
      <c r="O53" s="162"/>
    </row>
    <row r="54" spans="1:15" s="163" customFormat="1" ht="31.5" customHeight="1" x14ac:dyDescent="0.25">
      <c r="A54" s="157" t="s">
        <v>216</v>
      </c>
      <c r="B54" s="115" t="s">
        <v>191</v>
      </c>
      <c r="C54" s="115" t="s">
        <v>456</v>
      </c>
      <c r="D54" s="115" t="s">
        <v>113</v>
      </c>
      <c r="E54" s="133" t="s">
        <v>430</v>
      </c>
      <c r="F54" s="122">
        <v>241100242563808</v>
      </c>
      <c r="G54" s="123" t="s">
        <v>365</v>
      </c>
      <c r="H54" s="159" t="s">
        <v>251</v>
      </c>
      <c r="I54" s="115" t="s">
        <v>234</v>
      </c>
      <c r="J54" s="115">
        <v>12</v>
      </c>
      <c r="K54" s="161">
        <v>1278400</v>
      </c>
      <c r="L54" s="125">
        <f t="shared" si="0"/>
        <v>15340.8</v>
      </c>
      <c r="M54" s="162"/>
      <c r="O54" s="162"/>
    </row>
    <row r="55" spans="1:15" s="163" customFormat="1" ht="31.5" customHeight="1" x14ac:dyDescent="0.25">
      <c r="A55" s="157" t="s">
        <v>217</v>
      </c>
      <c r="B55" s="115" t="s">
        <v>191</v>
      </c>
      <c r="C55" s="115" t="s">
        <v>246</v>
      </c>
      <c r="D55" s="115" t="s">
        <v>113</v>
      </c>
      <c r="E55" s="133" t="s">
        <v>192</v>
      </c>
      <c r="F55" s="122">
        <v>241100102562007</v>
      </c>
      <c r="G55" s="123" t="s">
        <v>338</v>
      </c>
      <c r="H55" s="159" t="s">
        <v>339</v>
      </c>
      <c r="I55" s="115" t="s">
        <v>267</v>
      </c>
      <c r="J55" s="115">
        <v>190000</v>
      </c>
      <c r="K55" s="161">
        <v>1000</v>
      </c>
      <c r="L55" s="125">
        <f t="shared" si="0"/>
        <v>190000</v>
      </c>
      <c r="M55" s="162"/>
      <c r="N55" s="167">
        <f>L27+L29+L33+L55</f>
        <v>1919000</v>
      </c>
      <c r="O55" s="162"/>
    </row>
    <row r="56" spans="1:15" s="163" customFormat="1" ht="31.5" customHeight="1" x14ac:dyDescent="0.25">
      <c r="A56" s="157" t="s">
        <v>218</v>
      </c>
      <c r="B56" s="115" t="s">
        <v>191</v>
      </c>
      <c r="C56" s="115" t="s">
        <v>359</v>
      </c>
      <c r="D56" s="115" t="s">
        <v>113</v>
      </c>
      <c r="E56" s="158" t="s">
        <v>283</v>
      </c>
      <c r="F56" s="122"/>
      <c r="G56" s="123" t="s">
        <v>457</v>
      </c>
      <c r="H56" s="159" t="s">
        <v>360</v>
      </c>
      <c r="I56" s="115" t="s">
        <v>184</v>
      </c>
      <c r="J56" s="115">
        <v>1</v>
      </c>
      <c r="K56" s="165">
        <v>281190000</v>
      </c>
      <c r="L56" s="125">
        <f t="shared" si="0"/>
        <v>281190</v>
      </c>
      <c r="M56" s="162"/>
      <c r="O56" s="162"/>
    </row>
    <row r="57" spans="1:15" s="163" customFormat="1" ht="31.5" customHeight="1" x14ac:dyDescent="0.25">
      <c r="A57" s="157" t="s">
        <v>220</v>
      </c>
      <c r="B57" s="115" t="s">
        <v>191</v>
      </c>
      <c r="C57" s="115" t="s">
        <v>458</v>
      </c>
      <c r="D57" s="115" t="s">
        <v>113</v>
      </c>
      <c r="E57" s="164" t="s">
        <v>370</v>
      </c>
      <c r="F57" s="122">
        <v>241110082390195</v>
      </c>
      <c r="G57" s="123" t="s">
        <v>327</v>
      </c>
      <c r="H57" s="159" t="s">
        <v>328</v>
      </c>
      <c r="I57" s="115" t="s">
        <v>183</v>
      </c>
      <c r="J57" s="115">
        <v>73</v>
      </c>
      <c r="K57" s="161">
        <v>67000</v>
      </c>
      <c r="L57" s="125">
        <f t="shared" si="0"/>
        <v>4891</v>
      </c>
      <c r="M57" s="162"/>
      <c r="O57" s="162"/>
    </row>
    <row r="58" spans="1:15" s="163" customFormat="1" ht="31.5" customHeight="1" x14ac:dyDescent="0.25">
      <c r="A58" s="157" t="s">
        <v>221</v>
      </c>
      <c r="B58" s="115" t="s">
        <v>191</v>
      </c>
      <c r="C58" s="115" t="s">
        <v>326</v>
      </c>
      <c r="D58" s="115" t="s">
        <v>113</v>
      </c>
      <c r="E58" s="164" t="s">
        <v>370</v>
      </c>
      <c r="F58" s="122">
        <v>241110082390096</v>
      </c>
      <c r="G58" s="123" t="s">
        <v>330</v>
      </c>
      <c r="H58" s="159" t="s">
        <v>331</v>
      </c>
      <c r="I58" s="115" t="s">
        <v>184</v>
      </c>
      <c r="J58" s="115">
        <v>1</v>
      </c>
      <c r="K58" s="161">
        <v>7800000</v>
      </c>
      <c r="L58" s="125">
        <f t="shared" si="0"/>
        <v>7800</v>
      </c>
      <c r="M58" s="162"/>
      <c r="O58" s="162"/>
    </row>
    <row r="59" spans="1:15" s="163" customFormat="1" ht="31.5" customHeight="1" x14ac:dyDescent="0.25">
      <c r="A59" s="157" t="s">
        <v>222</v>
      </c>
      <c r="B59" s="115" t="s">
        <v>191</v>
      </c>
      <c r="C59" s="115" t="s">
        <v>271</v>
      </c>
      <c r="D59" s="115" t="s">
        <v>113</v>
      </c>
      <c r="E59" s="164" t="s">
        <v>192</v>
      </c>
      <c r="F59" s="122">
        <v>241100102558284</v>
      </c>
      <c r="G59" s="123" t="s">
        <v>459</v>
      </c>
      <c r="H59" s="159" t="s">
        <v>249</v>
      </c>
      <c r="I59" s="115" t="s">
        <v>184</v>
      </c>
      <c r="J59" s="115">
        <v>1</v>
      </c>
      <c r="K59" s="161">
        <v>39535800</v>
      </c>
      <c r="L59" s="125">
        <f t="shared" si="0"/>
        <v>39535.800000000003</v>
      </c>
      <c r="M59" s="162"/>
      <c r="O59" s="162"/>
    </row>
    <row r="60" spans="1:15" s="163" customFormat="1" ht="31.5" customHeight="1" x14ac:dyDescent="0.25">
      <c r="A60" s="157" t="s">
        <v>223</v>
      </c>
      <c r="B60" s="115" t="s">
        <v>191</v>
      </c>
      <c r="C60" s="115" t="s">
        <v>239</v>
      </c>
      <c r="D60" s="115" t="s">
        <v>113</v>
      </c>
      <c r="E60" s="164" t="s">
        <v>192</v>
      </c>
      <c r="F60" s="122">
        <v>241100102557689</v>
      </c>
      <c r="G60" s="123" t="s">
        <v>460</v>
      </c>
      <c r="H60" s="159" t="s">
        <v>461</v>
      </c>
      <c r="I60" s="115" t="s">
        <v>240</v>
      </c>
      <c r="J60" s="115">
        <v>1</v>
      </c>
      <c r="K60" s="161">
        <v>1800000</v>
      </c>
      <c r="L60" s="125">
        <f t="shared" si="0"/>
        <v>1800</v>
      </c>
      <c r="M60" s="162"/>
      <c r="O60" s="162"/>
    </row>
    <row r="61" spans="1:15" s="163" customFormat="1" ht="31.5" customHeight="1" x14ac:dyDescent="0.25">
      <c r="A61" s="157" t="s">
        <v>224</v>
      </c>
      <c r="B61" s="115" t="s">
        <v>191</v>
      </c>
      <c r="C61" s="115" t="s">
        <v>462</v>
      </c>
      <c r="D61" s="115" t="s">
        <v>113</v>
      </c>
      <c r="E61" s="133" t="s">
        <v>430</v>
      </c>
      <c r="F61" s="122">
        <v>241100242556066</v>
      </c>
      <c r="G61" s="123" t="s">
        <v>463</v>
      </c>
      <c r="H61" s="159" t="s">
        <v>343</v>
      </c>
      <c r="I61" s="115" t="s">
        <v>184</v>
      </c>
      <c r="J61" s="115">
        <v>1</v>
      </c>
      <c r="K61" s="161">
        <v>5052000</v>
      </c>
      <c r="L61" s="125">
        <f t="shared" si="0"/>
        <v>5052</v>
      </c>
      <c r="M61" s="162"/>
      <c r="O61" s="162"/>
    </row>
    <row r="62" spans="1:15" s="163" customFormat="1" ht="31.5" customHeight="1" x14ac:dyDescent="0.25">
      <c r="A62" s="157" t="s">
        <v>225</v>
      </c>
      <c r="B62" s="115" t="s">
        <v>191</v>
      </c>
      <c r="C62" s="115" t="s">
        <v>464</v>
      </c>
      <c r="D62" s="115" t="s">
        <v>113</v>
      </c>
      <c r="E62" s="164" t="s">
        <v>370</v>
      </c>
      <c r="F62" s="122">
        <v>241110082384929</v>
      </c>
      <c r="G62" s="123" t="s">
        <v>465</v>
      </c>
      <c r="H62" s="159" t="s">
        <v>466</v>
      </c>
      <c r="I62" s="115" t="s">
        <v>467</v>
      </c>
      <c r="J62" s="115">
        <v>499</v>
      </c>
      <c r="K62" s="161">
        <v>11845</v>
      </c>
      <c r="L62" s="125">
        <f t="shared" si="0"/>
        <v>5910.6549999999997</v>
      </c>
      <c r="M62" s="162"/>
      <c r="O62" s="162"/>
    </row>
    <row r="63" spans="1:15" s="163" customFormat="1" ht="31.5" customHeight="1" x14ac:dyDescent="0.25">
      <c r="A63" s="157" t="s">
        <v>226</v>
      </c>
      <c r="B63" s="115" t="s">
        <v>191</v>
      </c>
      <c r="C63" s="115" t="s">
        <v>468</v>
      </c>
      <c r="D63" s="115" t="s">
        <v>113</v>
      </c>
      <c r="E63" s="164" t="s">
        <v>274</v>
      </c>
      <c r="F63" s="122">
        <v>24111007243011</v>
      </c>
      <c r="G63" s="123" t="s">
        <v>469</v>
      </c>
      <c r="H63" s="159" t="s">
        <v>470</v>
      </c>
      <c r="I63" s="115" t="s">
        <v>183</v>
      </c>
      <c r="J63" s="115">
        <v>4000</v>
      </c>
      <c r="K63" s="161">
        <v>1039.5999999999999</v>
      </c>
      <c r="L63" s="125">
        <f t="shared" si="0"/>
        <v>4158.3999999999996</v>
      </c>
      <c r="M63" s="162"/>
      <c r="O63" s="162"/>
    </row>
    <row r="64" spans="1:15" s="163" customFormat="1" ht="31.5" customHeight="1" x14ac:dyDescent="0.25">
      <c r="A64" s="157" t="s">
        <v>227</v>
      </c>
      <c r="B64" s="115" t="s">
        <v>191</v>
      </c>
      <c r="C64" s="115" t="s">
        <v>241</v>
      </c>
      <c r="D64" s="115" t="s">
        <v>113</v>
      </c>
      <c r="E64" s="164" t="s">
        <v>409</v>
      </c>
      <c r="F64" s="122">
        <v>241100242556069</v>
      </c>
      <c r="G64" s="123" t="s">
        <v>365</v>
      </c>
      <c r="H64" s="159" t="s">
        <v>251</v>
      </c>
      <c r="I64" s="115" t="s">
        <v>234</v>
      </c>
      <c r="J64" s="115">
        <v>12</v>
      </c>
      <c r="K64" s="161">
        <v>39900</v>
      </c>
      <c r="L64" s="125">
        <f t="shared" si="0"/>
        <v>478.8</v>
      </c>
      <c r="M64" s="162"/>
      <c r="O64" s="162"/>
    </row>
    <row r="65" spans="1:15" s="163" customFormat="1" ht="31.5" customHeight="1" x14ac:dyDescent="0.25">
      <c r="A65" s="157" t="s">
        <v>228</v>
      </c>
      <c r="B65" s="115" t="s">
        <v>191</v>
      </c>
      <c r="C65" s="115" t="s">
        <v>471</v>
      </c>
      <c r="D65" s="115" t="s">
        <v>113</v>
      </c>
      <c r="E65" s="164" t="s">
        <v>192</v>
      </c>
      <c r="F65" s="122">
        <v>241100102539183</v>
      </c>
      <c r="G65" s="123" t="s">
        <v>380</v>
      </c>
      <c r="H65" s="159" t="s">
        <v>250</v>
      </c>
      <c r="I65" s="115" t="s">
        <v>184</v>
      </c>
      <c r="J65" s="115">
        <v>1</v>
      </c>
      <c r="K65" s="161">
        <v>6919150</v>
      </c>
      <c r="L65" s="125">
        <f t="shared" si="0"/>
        <v>6919.15</v>
      </c>
      <c r="M65" s="162"/>
      <c r="O65" s="162"/>
    </row>
    <row r="66" spans="1:15" s="163" customFormat="1" ht="31.5" customHeight="1" x14ac:dyDescent="0.25">
      <c r="A66" s="157" t="s">
        <v>229</v>
      </c>
      <c r="B66" s="115" t="s">
        <v>191</v>
      </c>
      <c r="C66" s="115" t="s">
        <v>273</v>
      </c>
      <c r="D66" s="115" t="s">
        <v>113</v>
      </c>
      <c r="E66" s="164" t="s">
        <v>409</v>
      </c>
      <c r="F66" s="122">
        <v>241100242538644</v>
      </c>
      <c r="G66" s="123" t="s">
        <v>451</v>
      </c>
      <c r="H66" s="159" t="s">
        <v>259</v>
      </c>
      <c r="I66" s="115" t="s">
        <v>234</v>
      </c>
      <c r="J66" s="115">
        <v>12</v>
      </c>
      <c r="K66" s="161">
        <v>1100000</v>
      </c>
      <c r="L66" s="125">
        <f t="shared" si="0"/>
        <v>13200</v>
      </c>
      <c r="M66" s="162"/>
      <c r="O66" s="162"/>
    </row>
    <row r="67" spans="1:15" s="163" customFormat="1" ht="31.5" customHeight="1" x14ac:dyDescent="0.25">
      <c r="A67" s="157" t="s">
        <v>230</v>
      </c>
      <c r="B67" s="115" t="s">
        <v>191</v>
      </c>
      <c r="C67" s="115" t="s">
        <v>472</v>
      </c>
      <c r="D67" s="115" t="s">
        <v>113</v>
      </c>
      <c r="E67" s="164" t="s">
        <v>370</v>
      </c>
      <c r="F67" s="122">
        <v>241110082366146</v>
      </c>
      <c r="G67" s="123" t="s">
        <v>473</v>
      </c>
      <c r="H67" s="159" t="s">
        <v>474</v>
      </c>
      <c r="I67" s="115" t="s">
        <v>183</v>
      </c>
      <c r="J67" s="115">
        <v>10</v>
      </c>
      <c r="K67" s="165">
        <v>1000000.1</v>
      </c>
      <c r="L67" s="125">
        <f t="shared" si="0"/>
        <v>10000.001</v>
      </c>
      <c r="M67" s="162"/>
      <c r="O67" s="162"/>
    </row>
    <row r="68" spans="1:15" s="163" customFormat="1" ht="31.5" customHeight="1" x14ac:dyDescent="0.25">
      <c r="A68" s="157" t="s">
        <v>231</v>
      </c>
      <c r="B68" s="115" t="s">
        <v>191</v>
      </c>
      <c r="C68" s="115" t="s">
        <v>475</v>
      </c>
      <c r="D68" s="115" t="s">
        <v>113</v>
      </c>
      <c r="E68" s="164" t="s">
        <v>370</v>
      </c>
      <c r="F68" s="122">
        <v>241110082366143</v>
      </c>
      <c r="G68" s="123" t="s">
        <v>473</v>
      </c>
      <c r="H68" s="159" t="s">
        <v>474</v>
      </c>
      <c r="I68" s="115" t="s">
        <v>183</v>
      </c>
      <c r="J68" s="115">
        <v>10</v>
      </c>
      <c r="K68" s="165">
        <v>1200000.1000000001</v>
      </c>
      <c r="L68" s="125">
        <f t="shared" si="0"/>
        <v>12000.001</v>
      </c>
      <c r="M68" s="162"/>
      <c r="O68" s="162"/>
    </row>
    <row r="69" spans="1:15" s="163" customFormat="1" ht="31.5" customHeight="1" x14ac:dyDescent="0.25">
      <c r="A69" s="157" t="s">
        <v>232</v>
      </c>
      <c r="B69" s="115" t="s">
        <v>191</v>
      </c>
      <c r="C69" s="115" t="s">
        <v>476</v>
      </c>
      <c r="D69" s="115" t="s">
        <v>113</v>
      </c>
      <c r="E69" s="164" t="s">
        <v>418</v>
      </c>
      <c r="F69" s="122">
        <v>241100242500936</v>
      </c>
      <c r="G69" s="123" t="s">
        <v>477</v>
      </c>
      <c r="H69" s="159" t="s">
        <v>258</v>
      </c>
      <c r="I69" s="115" t="s">
        <v>234</v>
      </c>
      <c r="J69" s="115">
        <v>12</v>
      </c>
      <c r="K69" s="161">
        <v>35000</v>
      </c>
      <c r="L69" s="125">
        <f t="shared" si="0"/>
        <v>420</v>
      </c>
      <c r="M69" s="162"/>
      <c r="O69" s="162"/>
    </row>
    <row r="70" spans="1:15" s="163" customFormat="1" ht="31.5" customHeight="1" x14ac:dyDescent="0.25">
      <c r="A70" s="157" t="s">
        <v>233</v>
      </c>
      <c r="B70" s="115" t="s">
        <v>191</v>
      </c>
      <c r="C70" s="115" t="s">
        <v>478</v>
      </c>
      <c r="D70" s="115" t="s">
        <v>113</v>
      </c>
      <c r="E70" s="133" t="s">
        <v>430</v>
      </c>
      <c r="F70" s="122">
        <v>241100242506081</v>
      </c>
      <c r="G70" s="123" t="s">
        <v>365</v>
      </c>
      <c r="H70" s="159" t="s">
        <v>251</v>
      </c>
      <c r="I70" s="115" t="s">
        <v>234</v>
      </c>
      <c r="J70" s="115">
        <v>12</v>
      </c>
      <c r="K70" s="161">
        <v>1150000</v>
      </c>
      <c r="L70" s="125">
        <f t="shared" si="0"/>
        <v>13800</v>
      </c>
      <c r="M70" s="162"/>
      <c r="O70" s="162"/>
    </row>
    <row r="71" spans="1:15" s="163" customFormat="1" ht="31.5" customHeight="1" x14ac:dyDescent="0.25">
      <c r="A71" s="157" t="s">
        <v>286</v>
      </c>
      <c r="B71" s="115" t="s">
        <v>191</v>
      </c>
      <c r="C71" s="115" t="s">
        <v>479</v>
      </c>
      <c r="D71" s="115" t="s">
        <v>113</v>
      </c>
      <c r="E71" s="133" t="s">
        <v>430</v>
      </c>
      <c r="F71" s="122">
        <v>241100242476490</v>
      </c>
      <c r="G71" s="123" t="s">
        <v>365</v>
      </c>
      <c r="H71" s="159" t="s">
        <v>251</v>
      </c>
      <c r="I71" s="115" t="s">
        <v>234</v>
      </c>
      <c r="J71" s="115">
        <v>12</v>
      </c>
      <c r="K71" s="161">
        <v>1150000</v>
      </c>
      <c r="L71" s="125">
        <f t="shared" si="0"/>
        <v>13800</v>
      </c>
      <c r="M71" s="162"/>
      <c r="O71" s="162"/>
    </row>
    <row r="72" spans="1:15" s="163" customFormat="1" ht="31.5" customHeight="1" x14ac:dyDescent="0.25">
      <c r="A72" s="157" t="s">
        <v>287</v>
      </c>
      <c r="B72" s="115" t="s">
        <v>191</v>
      </c>
      <c r="C72" s="115" t="s">
        <v>246</v>
      </c>
      <c r="D72" s="115" t="s">
        <v>113</v>
      </c>
      <c r="E72" s="164" t="s">
        <v>192</v>
      </c>
      <c r="F72" s="122">
        <v>241100102473362</v>
      </c>
      <c r="G72" s="123" t="s">
        <v>338</v>
      </c>
      <c r="H72" s="159" t="s">
        <v>339</v>
      </c>
      <c r="I72" s="115" t="s">
        <v>267</v>
      </c>
      <c r="J72" s="115">
        <v>30300</v>
      </c>
      <c r="K72" s="161">
        <v>1000</v>
      </c>
      <c r="L72" s="125">
        <f t="shared" si="0"/>
        <v>30300</v>
      </c>
      <c r="M72" s="162"/>
      <c r="O72" s="162"/>
    </row>
    <row r="73" spans="1:15" s="163" customFormat="1" ht="31.5" customHeight="1" x14ac:dyDescent="0.25">
      <c r="A73" s="157" t="s">
        <v>288</v>
      </c>
      <c r="B73" s="115" t="s">
        <v>191</v>
      </c>
      <c r="C73" s="115" t="s">
        <v>238</v>
      </c>
      <c r="D73" s="115" t="s">
        <v>113</v>
      </c>
      <c r="E73" s="133" t="s">
        <v>430</v>
      </c>
      <c r="F73" s="122">
        <v>241100242473959</v>
      </c>
      <c r="G73" s="123" t="s">
        <v>365</v>
      </c>
      <c r="H73" s="159" t="s">
        <v>251</v>
      </c>
      <c r="I73" s="115" t="s">
        <v>234</v>
      </c>
      <c r="J73" s="115">
        <v>12</v>
      </c>
      <c r="K73" s="161">
        <v>1150000</v>
      </c>
      <c r="L73" s="125">
        <f t="shared" ref="L73:L110" si="1">(J73*K73)/1000</f>
        <v>13800</v>
      </c>
      <c r="M73" s="162"/>
      <c r="O73" s="162"/>
    </row>
    <row r="74" spans="1:15" s="163" customFormat="1" ht="31.5" customHeight="1" x14ac:dyDescent="0.25">
      <c r="A74" s="157" t="s">
        <v>289</v>
      </c>
      <c r="B74" s="115" t="s">
        <v>191</v>
      </c>
      <c r="C74" s="115" t="s">
        <v>476</v>
      </c>
      <c r="D74" s="115" t="s">
        <v>113</v>
      </c>
      <c r="E74" s="164" t="s">
        <v>283</v>
      </c>
      <c r="F74" s="122"/>
      <c r="G74" s="123" t="s">
        <v>480</v>
      </c>
      <c r="H74" s="159" t="s">
        <v>258</v>
      </c>
      <c r="I74" s="115" t="s">
        <v>184</v>
      </c>
      <c r="J74" s="115">
        <v>1</v>
      </c>
      <c r="K74" s="161">
        <v>30000</v>
      </c>
      <c r="L74" s="125">
        <f t="shared" si="1"/>
        <v>30</v>
      </c>
      <c r="M74" s="162"/>
      <c r="O74" s="162"/>
    </row>
    <row r="75" spans="1:15" s="163" customFormat="1" ht="31.5" customHeight="1" x14ac:dyDescent="0.25">
      <c r="A75" s="157" t="s">
        <v>290</v>
      </c>
      <c r="B75" s="115" t="s">
        <v>191</v>
      </c>
      <c r="C75" s="115" t="s">
        <v>481</v>
      </c>
      <c r="D75" s="115" t="s">
        <v>113</v>
      </c>
      <c r="E75" s="158" t="s">
        <v>370</v>
      </c>
      <c r="F75" s="122">
        <v>241110082331042</v>
      </c>
      <c r="G75" s="123" t="s">
        <v>482</v>
      </c>
      <c r="H75" s="159" t="s">
        <v>483</v>
      </c>
      <c r="I75" s="115" t="s">
        <v>183</v>
      </c>
      <c r="J75" s="115">
        <v>10</v>
      </c>
      <c r="K75" s="161">
        <v>59998</v>
      </c>
      <c r="L75" s="125">
        <f t="shared" si="1"/>
        <v>599.98</v>
      </c>
      <c r="M75" s="162"/>
      <c r="O75" s="162"/>
    </row>
    <row r="76" spans="1:15" s="163" customFormat="1" ht="31.5" customHeight="1" x14ac:dyDescent="0.25">
      <c r="A76" s="157" t="s">
        <v>291</v>
      </c>
      <c r="B76" s="115" t="s">
        <v>191</v>
      </c>
      <c r="C76" s="115" t="s">
        <v>484</v>
      </c>
      <c r="D76" s="115" t="s">
        <v>113</v>
      </c>
      <c r="E76" s="133" t="s">
        <v>430</v>
      </c>
      <c r="F76" s="122">
        <v>241100242462581</v>
      </c>
      <c r="G76" s="123" t="s">
        <v>485</v>
      </c>
      <c r="H76" s="159" t="s">
        <v>255</v>
      </c>
      <c r="I76" s="115" t="s">
        <v>184</v>
      </c>
      <c r="J76" s="115">
        <v>1</v>
      </c>
      <c r="K76" s="161">
        <v>5052000</v>
      </c>
      <c r="L76" s="125">
        <f t="shared" si="1"/>
        <v>5052</v>
      </c>
      <c r="M76" s="162"/>
      <c r="O76" s="162"/>
    </row>
    <row r="77" spans="1:15" s="163" customFormat="1" ht="31.5" customHeight="1" x14ac:dyDescent="0.25">
      <c r="A77" s="157" t="s">
        <v>292</v>
      </c>
      <c r="B77" s="115" t="s">
        <v>191</v>
      </c>
      <c r="C77" s="115" t="s">
        <v>486</v>
      </c>
      <c r="D77" s="115" t="s">
        <v>113</v>
      </c>
      <c r="E77" s="158" t="s">
        <v>370</v>
      </c>
      <c r="F77" s="122">
        <v>241110082327045</v>
      </c>
      <c r="G77" s="123" t="s">
        <v>487</v>
      </c>
      <c r="H77" s="159" t="s">
        <v>488</v>
      </c>
      <c r="I77" s="168" t="s">
        <v>183</v>
      </c>
      <c r="J77" s="168">
        <v>10</v>
      </c>
      <c r="K77" s="169">
        <v>1122000</v>
      </c>
      <c r="L77" s="125">
        <f t="shared" si="1"/>
        <v>11220</v>
      </c>
      <c r="M77" s="162"/>
      <c r="O77" s="162"/>
    </row>
    <row r="78" spans="1:15" s="163" customFormat="1" ht="31.5" customHeight="1" x14ac:dyDescent="0.25">
      <c r="A78" s="157" t="s">
        <v>293</v>
      </c>
      <c r="B78" s="115" t="s">
        <v>191</v>
      </c>
      <c r="C78" s="115" t="s">
        <v>489</v>
      </c>
      <c r="D78" s="115" t="s">
        <v>113</v>
      </c>
      <c r="E78" s="158" t="s">
        <v>370</v>
      </c>
      <c r="F78" s="122">
        <v>241110082327059</v>
      </c>
      <c r="G78" s="123" t="s">
        <v>490</v>
      </c>
      <c r="H78" s="159" t="s">
        <v>491</v>
      </c>
      <c r="I78" s="115" t="s">
        <v>183</v>
      </c>
      <c r="J78" s="115">
        <v>50</v>
      </c>
      <c r="K78" s="161">
        <v>57000</v>
      </c>
      <c r="L78" s="125">
        <f t="shared" si="1"/>
        <v>2850</v>
      </c>
      <c r="M78" s="162"/>
      <c r="O78" s="162"/>
    </row>
    <row r="79" spans="1:15" s="163" customFormat="1" ht="31.5" customHeight="1" x14ac:dyDescent="0.25">
      <c r="A79" s="157" t="s">
        <v>294</v>
      </c>
      <c r="B79" s="115" t="s">
        <v>191</v>
      </c>
      <c r="C79" s="115" t="s">
        <v>492</v>
      </c>
      <c r="D79" s="115" t="s">
        <v>113</v>
      </c>
      <c r="E79" s="158" t="s">
        <v>370</v>
      </c>
      <c r="F79" s="122">
        <v>241110082327036</v>
      </c>
      <c r="G79" s="123" t="s">
        <v>493</v>
      </c>
      <c r="H79" s="159" t="s">
        <v>494</v>
      </c>
      <c r="I79" s="115" t="s">
        <v>495</v>
      </c>
      <c r="J79" s="115">
        <v>1800</v>
      </c>
      <c r="K79" s="161">
        <v>1548</v>
      </c>
      <c r="L79" s="125">
        <f t="shared" si="1"/>
        <v>2786.4</v>
      </c>
      <c r="M79" s="162"/>
      <c r="O79" s="162"/>
    </row>
    <row r="80" spans="1:15" s="163" customFormat="1" ht="31.5" customHeight="1" x14ac:dyDescent="0.25">
      <c r="A80" s="157" t="s">
        <v>295</v>
      </c>
      <c r="B80" s="115" t="s">
        <v>191</v>
      </c>
      <c r="C80" s="115" t="s">
        <v>241</v>
      </c>
      <c r="D80" s="115" t="s">
        <v>113</v>
      </c>
      <c r="E80" s="133" t="s">
        <v>430</v>
      </c>
      <c r="F80" s="122">
        <v>241100242424638</v>
      </c>
      <c r="G80" s="123" t="s">
        <v>365</v>
      </c>
      <c r="H80" s="159" t="s">
        <v>251</v>
      </c>
      <c r="I80" s="115" t="s">
        <v>184</v>
      </c>
      <c r="J80" s="115">
        <v>1</v>
      </c>
      <c r="K80" s="161">
        <v>127915</v>
      </c>
      <c r="L80" s="125">
        <f t="shared" si="1"/>
        <v>127.91500000000001</v>
      </c>
      <c r="M80" s="162"/>
      <c r="O80" s="162"/>
    </row>
    <row r="81" spans="1:15" s="163" customFormat="1" ht="31.5" customHeight="1" x14ac:dyDescent="0.25">
      <c r="A81" s="157" t="s">
        <v>296</v>
      </c>
      <c r="B81" s="115" t="s">
        <v>191</v>
      </c>
      <c r="C81" s="115" t="s">
        <v>496</v>
      </c>
      <c r="D81" s="115" t="s">
        <v>113</v>
      </c>
      <c r="E81" s="133" t="s">
        <v>430</v>
      </c>
      <c r="F81" s="122">
        <v>241100242414734</v>
      </c>
      <c r="G81" s="123" t="s">
        <v>365</v>
      </c>
      <c r="H81" s="159" t="s">
        <v>251</v>
      </c>
      <c r="I81" s="115" t="s">
        <v>234</v>
      </c>
      <c r="J81" s="115">
        <v>12</v>
      </c>
      <c r="K81" s="161">
        <v>7940</v>
      </c>
      <c r="L81" s="125">
        <f t="shared" si="1"/>
        <v>95.28</v>
      </c>
      <c r="M81" s="162"/>
      <c r="O81" s="162"/>
    </row>
    <row r="82" spans="1:15" s="163" customFormat="1" ht="31.5" customHeight="1" x14ac:dyDescent="0.25">
      <c r="A82" s="157" t="s">
        <v>297</v>
      </c>
      <c r="B82" s="115" t="s">
        <v>191</v>
      </c>
      <c r="C82" s="115" t="s">
        <v>497</v>
      </c>
      <c r="D82" s="115" t="s">
        <v>113</v>
      </c>
      <c r="E82" s="164" t="s">
        <v>192</v>
      </c>
      <c r="F82" s="122">
        <v>241100102400243</v>
      </c>
      <c r="G82" s="123" t="s">
        <v>498</v>
      </c>
      <c r="H82" s="159" t="s">
        <v>252</v>
      </c>
      <c r="I82" s="115" t="s">
        <v>234</v>
      </c>
      <c r="J82" s="115">
        <v>12</v>
      </c>
      <c r="K82" s="165">
        <v>3083540</v>
      </c>
      <c r="L82" s="125">
        <f t="shared" si="1"/>
        <v>37002.480000000003</v>
      </c>
      <c r="M82" s="162"/>
      <c r="O82" s="162"/>
    </row>
    <row r="83" spans="1:15" s="163" customFormat="1" ht="31.5" customHeight="1" x14ac:dyDescent="0.25">
      <c r="A83" s="157" t="s">
        <v>298</v>
      </c>
      <c r="B83" s="115" t="s">
        <v>191</v>
      </c>
      <c r="C83" s="115" t="s">
        <v>238</v>
      </c>
      <c r="D83" s="115" t="s">
        <v>113</v>
      </c>
      <c r="E83" s="133" t="s">
        <v>430</v>
      </c>
      <c r="F83" s="122">
        <v>241100242400887</v>
      </c>
      <c r="G83" s="123" t="s">
        <v>365</v>
      </c>
      <c r="H83" s="159" t="s">
        <v>251</v>
      </c>
      <c r="I83" s="115" t="s">
        <v>234</v>
      </c>
      <c r="J83" s="115">
        <v>12</v>
      </c>
      <c r="K83" s="161">
        <v>15656000</v>
      </c>
      <c r="L83" s="125">
        <f t="shared" si="1"/>
        <v>187872</v>
      </c>
      <c r="M83" s="162"/>
      <c r="O83" s="162"/>
    </row>
    <row r="84" spans="1:15" s="170" customFormat="1" ht="31.5" customHeight="1" x14ac:dyDescent="0.25">
      <c r="A84" s="157" t="s">
        <v>299</v>
      </c>
      <c r="B84" s="115" t="s">
        <v>191</v>
      </c>
      <c r="C84" s="115" t="s">
        <v>1006</v>
      </c>
      <c r="D84" s="115" t="s">
        <v>113</v>
      </c>
      <c r="E84" s="133" t="s">
        <v>274</v>
      </c>
      <c r="F84" s="122">
        <v>24111007242287</v>
      </c>
      <c r="G84" s="123" t="s">
        <v>499</v>
      </c>
      <c r="H84" s="159" t="s">
        <v>348</v>
      </c>
      <c r="I84" s="115" t="s">
        <v>183</v>
      </c>
      <c r="J84" s="115">
        <v>70000</v>
      </c>
      <c r="K84" s="161">
        <v>1080</v>
      </c>
      <c r="L84" s="125">
        <f t="shared" si="1"/>
        <v>75600</v>
      </c>
      <c r="M84" s="162"/>
      <c r="N84" s="163"/>
      <c r="O84" s="162"/>
    </row>
    <row r="85" spans="1:15" s="170" customFormat="1" ht="31.5" customHeight="1" x14ac:dyDescent="0.25">
      <c r="A85" s="157" t="s">
        <v>300</v>
      </c>
      <c r="B85" s="115" t="s">
        <v>191</v>
      </c>
      <c r="C85" s="171" t="s">
        <v>275</v>
      </c>
      <c r="D85" s="115" t="s">
        <v>113</v>
      </c>
      <c r="E85" s="164" t="s">
        <v>192</v>
      </c>
      <c r="F85" s="122">
        <v>241100242525158</v>
      </c>
      <c r="G85" s="123" t="s">
        <v>500</v>
      </c>
      <c r="H85" s="159" t="s">
        <v>260</v>
      </c>
      <c r="I85" s="171" t="s">
        <v>234</v>
      </c>
      <c r="J85" s="172" t="s">
        <v>102</v>
      </c>
      <c r="K85" s="173">
        <v>16790</v>
      </c>
      <c r="L85" s="125">
        <f t="shared" si="1"/>
        <v>201.48</v>
      </c>
      <c r="M85" s="162"/>
      <c r="N85" s="163"/>
      <c r="O85" s="162"/>
    </row>
    <row r="86" spans="1:15" s="170" customFormat="1" ht="31.5" customHeight="1" x14ac:dyDescent="0.25">
      <c r="A86" s="157" t="s">
        <v>301</v>
      </c>
      <c r="B86" s="115" t="s">
        <v>191</v>
      </c>
      <c r="C86" s="171" t="s">
        <v>362</v>
      </c>
      <c r="D86" s="115" t="s">
        <v>113</v>
      </c>
      <c r="E86" s="164" t="s">
        <v>274</v>
      </c>
      <c r="F86" s="122">
        <v>24111007242128</v>
      </c>
      <c r="G86" s="123" t="s">
        <v>501</v>
      </c>
      <c r="H86" s="159" t="s">
        <v>332</v>
      </c>
      <c r="I86" s="174" t="s">
        <v>183</v>
      </c>
      <c r="J86" s="172" t="s">
        <v>92</v>
      </c>
      <c r="K86" s="165">
        <v>624000000</v>
      </c>
      <c r="L86" s="125">
        <f t="shared" si="1"/>
        <v>624000</v>
      </c>
      <c r="M86" s="162"/>
      <c r="N86" s="163"/>
      <c r="O86" s="162"/>
    </row>
    <row r="87" spans="1:15" s="170" customFormat="1" ht="31.5" customHeight="1" x14ac:dyDescent="0.25">
      <c r="A87" s="157" t="s">
        <v>302</v>
      </c>
      <c r="B87" s="115" t="s">
        <v>191</v>
      </c>
      <c r="C87" s="115" t="s">
        <v>502</v>
      </c>
      <c r="D87" s="115" t="s">
        <v>113</v>
      </c>
      <c r="E87" s="133" t="s">
        <v>430</v>
      </c>
      <c r="F87" s="122">
        <v>241100242476198</v>
      </c>
      <c r="G87" s="123" t="s">
        <v>365</v>
      </c>
      <c r="H87" s="159" t="s">
        <v>251</v>
      </c>
      <c r="I87" s="174" t="s">
        <v>234</v>
      </c>
      <c r="J87" s="172" t="s">
        <v>102</v>
      </c>
      <c r="K87" s="161">
        <v>1150000</v>
      </c>
      <c r="L87" s="125">
        <f t="shared" si="1"/>
        <v>13800</v>
      </c>
      <c r="M87" s="162"/>
      <c r="N87" s="163"/>
      <c r="O87" s="162"/>
    </row>
    <row r="88" spans="1:15" s="170" customFormat="1" ht="31.5" customHeight="1" x14ac:dyDescent="0.25">
      <c r="A88" s="157" t="s">
        <v>303</v>
      </c>
      <c r="B88" s="115" t="s">
        <v>191</v>
      </c>
      <c r="C88" s="115" t="s">
        <v>503</v>
      </c>
      <c r="D88" s="115" t="s">
        <v>113</v>
      </c>
      <c r="E88" s="133" t="s">
        <v>430</v>
      </c>
      <c r="F88" s="122">
        <v>241100242473174</v>
      </c>
      <c r="G88" s="123" t="s">
        <v>365</v>
      </c>
      <c r="H88" s="159" t="s">
        <v>251</v>
      </c>
      <c r="I88" s="174" t="s">
        <v>234</v>
      </c>
      <c r="J88" s="172" t="s">
        <v>102</v>
      </c>
      <c r="K88" s="161">
        <v>7940</v>
      </c>
      <c r="L88" s="125">
        <f t="shared" si="1"/>
        <v>95.28</v>
      </c>
      <c r="M88" s="162"/>
      <c r="N88" s="163"/>
      <c r="O88" s="162"/>
    </row>
    <row r="89" spans="1:15" s="170" customFormat="1" ht="31.5" customHeight="1" x14ac:dyDescent="0.25">
      <c r="A89" s="157" t="s">
        <v>305</v>
      </c>
      <c r="B89" s="115" t="s">
        <v>191</v>
      </c>
      <c r="C89" s="171" t="s">
        <v>246</v>
      </c>
      <c r="D89" s="115" t="s">
        <v>113</v>
      </c>
      <c r="E89" s="164" t="s">
        <v>192</v>
      </c>
      <c r="F89" s="122">
        <v>241100102464687</v>
      </c>
      <c r="G89" s="123" t="s">
        <v>338</v>
      </c>
      <c r="H89" s="159" t="s">
        <v>339</v>
      </c>
      <c r="I89" s="174" t="s">
        <v>267</v>
      </c>
      <c r="J89" s="175" t="s">
        <v>504</v>
      </c>
      <c r="K89" s="161">
        <v>1000</v>
      </c>
      <c r="L89" s="125">
        <f t="shared" si="1"/>
        <v>130000</v>
      </c>
      <c r="M89" s="162"/>
      <c r="N89" s="163"/>
      <c r="O89" s="162"/>
    </row>
    <row r="90" spans="1:15" s="170" customFormat="1" ht="31.5" customHeight="1" x14ac:dyDescent="0.25">
      <c r="A90" s="157" t="s">
        <v>306</v>
      </c>
      <c r="B90" s="115" t="s">
        <v>191</v>
      </c>
      <c r="C90" s="171" t="s">
        <v>236</v>
      </c>
      <c r="D90" s="115" t="s">
        <v>113</v>
      </c>
      <c r="E90" s="164" t="s">
        <v>192</v>
      </c>
      <c r="F90" s="122">
        <v>241100102425100</v>
      </c>
      <c r="G90" s="123" t="s">
        <v>367</v>
      </c>
      <c r="H90" s="159" t="s">
        <v>257</v>
      </c>
      <c r="I90" s="174" t="s">
        <v>243</v>
      </c>
      <c r="J90" s="172" t="s">
        <v>505</v>
      </c>
      <c r="K90" s="161">
        <v>1800</v>
      </c>
      <c r="L90" s="125">
        <f t="shared" si="1"/>
        <v>66000.600000000006</v>
      </c>
      <c r="M90" s="162"/>
      <c r="N90" s="163"/>
      <c r="O90" s="162"/>
    </row>
    <row r="91" spans="1:15" s="170" customFormat="1" ht="31.5" customHeight="1" x14ac:dyDescent="0.25">
      <c r="A91" s="157" t="s">
        <v>307</v>
      </c>
      <c r="B91" s="115" t="s">
        <v>191</v>
      </c>
      <c r="C91" s="171" t="s">
        <v>506</v>
      </c>
      <c r="D91" s="115" t="s">
        <v>113</v>
      </c>
      <c r="E91" s="164" t="s">
        <v>370</v>
      </c>
      <c r="F91" s="122">
        <v>241110082330971</v>
      </c>
      <c r="G91" s="123" t="s">
        <v>507</v>
      </c>
      <c r="H91" s="159" t="s">
        <v>508</v>
      </c>
      <c r="I91" s="174" t="s">
        <v>183</v>
      </c>
      <c r="J91" s="175" t="s">
        <v>296</v>
      </c>
      <c r="K91" s="161">
        <v>12000</v>
      </c>
      <c r="L91" s="125">
        <f t="shared" si="1"/>
        <v>900</v>
      </c>
      <c r="M91" s="162"/>
      <c r="N91" s="163"/>
      <c r="O91" s="162"/>
    </row>
    <row r="92" spans="1:15" s="170" customFormat="1" ht="31.5" customHeight="1" x14ac:dyDescent="0.25">
      <c r="A92" s="157" t="s">
        <v>308</v>
      </c>
      <c r="B92" s="115" t="s">
        <v>191</v>
      </c>
      <c r="C92" s="171" t="s">
        <v>239</v>
      </c>
      <c r="D92" s="115" t="s">
        <v>113</v>
      </c>
      <c r="E92" s="164" t="s">
        <v>192</v>
      </c>
      <c r="F92" s="122">
        <v>241100102455752</v>
      </c>
      <c r="G92" s="123" t="s">
        <v>509</v>
      </c>
      <c r="H92" s="159" t="s">
        <v>256</v>
      </c>
      <c r="I92" s="174" t="s">
        <v>240</v>
      </c>
      <c r="J92" s="172" t="s">
        <v>108</v>
      </c>
      <c r="K92" s="161">
        <v>1297000</v>
      </c>
      <c r="L92" s="125">
        <f t="shared" si="1"/>
        <v>23346</v>
      </c>
      <c r="M92" s="162"/>
      <c r="N92" s="163"/>
      <c r="O92" s="162"/>
    </row>
    <row r="93" spans="1:15" s="170" customFormat="1" ht="31.5" customHeight="1" x14ac:dyDescent="0.25">
      <c r="A93" s="157" t="s">
        <v>309</v>
      </c>
      <c r="B93" s="115" t="s">
        <v>191</v>
      </c>
      <c r="C93" s="171" t="s">
        <v>275</v>
      </c>
      <c r="D93" s="115" t="s">
        <v>113</v>
      </c>
      <c r="E93" s="164" t="s">
        <v>192</v>
      </c>
      <c r="F93" s="122">
        <v>241100102455690</v>
      </c>
      <c r="G93" s="123" t="s">
        <v>510</v>
      </c>
      <c r="H93" s="159" t="s">
        <v>261</v>
      </c>
      <c r="I93" s="172" t="s">
        <v>183</v>
      </c>
      <c r="J93" s="175" t="s">
        <v>511</v>
      </c>
      <c r="K93" s="161">
        <v>8000</v>
      </c>
      <c r="L93" s="125">
        <f t="shared" si="1"/>
        <v>48000</v>
      </c>
      <c r="M93" s="162"/>
      <c r="N93" s="163"/>
      <c r="O93" s="162"/>
    </row>
    <row r="94" spans="1:15" s="170" customFormat="1" ht="31.5" customHeight="1" x14ac:dyDescent="0.25">
      <c r="A94" s="157" t="s">
        <v>310</v>
      </c>
      <c r="B94" s="115" t="s">
        <v>191</v>
      </c>
      <c r="C94" s="115" t="s">
        <v>273</v>
      </c>
      <c r="D94" s="115" t="s">
        <v>113</v>
      </c>
      <c r="E94" s="133" t="s">
        <v>430</v>
      </c>
      <c r="F94" s="122">
        <v>241100242455604</v>
      </c>
      <c r="G94" s="123" t="s">
        <v>512</v>
      </c>
      <c r="H94" s="159" t="s">
        <v>350</v>
      </c>
      <c r="I94" s="115" t="s">
        <v>234</v>
      </c>
      <c r="J94" s="115">
        <v>12</v>
      </c>
      <c r="K94" s="161">
        <v>650000</v>
      </c>
      <c r="L94" s="125">
        <f t="shared" si="1"/>
        <v>7800</v>
      </c>
      <c r="M94" s="162"/>
      <c r="N94" s="163"/>
      <c r="O94" s="162"/>
    </row>
    <row r="95" spans="1:15" s="170" customFormat="1" ht="31.5" customHeight="1" x14ac:dyDescent="0.25">
      <c r="A95" s="157" t="s">
        <v>311</v>
      </c>
      <c r="B95" s="115" t="s">
        <v>191</v>
      </c>
      <c r="C95" s="115" t="s">
        <v>513</v>
      </c>
      <c r="D95" s="115" t="s">
        <v>113</v>
      </c>
      <c r="E95" s="158" t="s">
        <v>270</v>
      </c>
      <c r="F95" s="122"/>
      <c r="G95" s="123" t="s">
        <v>514</v>
      </c>
      <c r="H95" s="159" t="s">
        <v>361</v>
      </c>
      <c r="I95" s="115" t="s">
        <v>184</v>
      </c>
      <c r="J95" s="115">
        <v>1</v>
      </c>
      <c r="K95" s="165">
        <v>15750000</v>
      </c>
      <c r="L95" s="125">
        <f t="shared" si="1"/>
        <v>15750</v>
      </c>
      <c r="M95" s="162"/>
      <c r="N95" s="163"/>
      <c r="O95" s="162"/>
    </row>
    <row r="96" spans="1:15" s="170" customFormat="1" ht="31.5" customHeight="1" x14ac:dyDescent="0.25">
      <c r="A96" s="157" t="s">
        <v>312</v>
      </c>
      <c r="B96" s="115" t="s">
        <v>191</v>
      </c>
      <c r="C96" s="171" t="s">
        <v>515</v>
      </c>
      <c r="D96" s="115" t="s">
        <v>113</v>
      </c>
      <c r="E96" s="164" t="s">
        <v>370</v>
      </c>
      <c r="F96" s="122">
        <v>241110082331013</v>
      </c>
      <c r="G96" s="123" t="s">
        <v>516</v>
      </c>
      <c r="H96" s="159" t="s">
        <v>517</v>
      </c>
      <c r="I96" s="157" t="s">
        <v>183</v>
      </c>
      <c r="J96" s="172" t="s">
        <v>95</v>
      </c>
      <c r="K96" s="176">
        <v>398888</v>
      </c>
      <c r="L96" s="125">
        <f t="shared" si="1"/>
        <v>1595.5519999999999</v>
      </c>
      <c r="M96" s="162"/>
      <c r="N96" s="163"/>
      <c r="O96" s="162"/>
    </row>
    <row r="97" spans="1:15" s="170" customFormat="1" ht="31.5" customHeight="1" x14ac:dyDescent="0.25">
      <c r="A97" s="157" t="s">
        <v>313</v>
      </c>
      <c r="B97" s="115" t="s">
        <v>191</v>
      </c>
      <c r="C97" s="171" t="s">
        <v>518</v>
      </c>
      <c r="D97" s="115" t="s">
        <v>113</v>
      </c>
      <c r="E97" s="164" t="s">
        <v>370</v>
      </c>
      <c r="F97" s="122">
        <v>241110082330992</v>
      </c>
      <c r="G97" s="123" t="s">
        <v>519</v>
      </c>
      <c r="H97" s="159" t="s">
        <v>520</v>
      </c>
      <c r="I97" s="157" t="s">
        <v>183</v>
      </c>
      <c r="J97" s="172" t="s">
        <v>101</v>
      </c>
      <c r="K97" s="176">
        <v>78000</v>
      </c>
      <c r="L97" s="125">
        <f t="shared" si="1"/>
        <v>780</v>
      </c>
      <c r="M97" s="162"/>
      <c r="N97" s="163"/>
      <c r="O97" s="162"/>
    </row>
    <row r="98" spans="1:15" s="170" customFormat="1" ht="31.5" customHeight="1" x14ac:dyDescent="0.25">
      <c r="A98" s="157" t="s">
        <v>314</v>
      </c>
      <c r="B98" s="115" t="s">
        <v>191</v>
      </c>
      <c r="C98" s="115" t="s">
        <v>237</v>
      </c>
      <c r="D98" s="115" t="s">
        <v>113</v>
      </c>
      <c r="E98" s="133" t="s">
        <v>430</v>
      </c>
      <c r="F98" s="122">
        <v>241100242424237</v>
      </c>
      <c r="G98" s="123" t="s">
        <v>365</v>
      </c>
      <c r="H98" s="159" t="s">
        <v>251</v>
      </c>
      <c r="I98" s="157" t="s">
        <v>184</v>
      </c>
      <c r="J98" s="172" t="s">
        <v>102</v>
      </c>
      <c r="K98" s="176">
        <v>1150000</v>
      </c>
      <c r="L98" s="125">
        <f t="shared" si="1"/>
        <v>13800</v>
      </c>
      <c r="M98" s="162"/>
      <c r="N98" s="163"/>
      <c r="O98" s="162"/>
    </row>
    <row r="99" spans="1:15" s="170" customFormat="1" ht="31.5" customHeight="1" x14ac:dyDescent="0.25">
      <c r="A99" s="157" t="s">
        <v>315</v>
      </c>
      <c r="B99" s="115" t="s">
        <v>191</v>
      </c>
      <c r="C99" s="115" t="s">
        <v>521</v>
      </c>
      <c r="D99" s="115" t="s">
        <v>113</v>
      </c>
      <c r="E99" s="133" t="s">
        <v>430</v>
      </c>
      <c r="F99" s="122">
        <v>241100242424077</v>
      </c>
      <c r="G99" s="123" t="s">
        <v>365</v>
      </c>
      <c r="H99" s="159" t="s">
        <v>251</v>
      </c>
      <c r="I99" s="157" t="s">
        <v>234</v>
      </c>
      <c r="J99" s="172" t="s">
        <v>102</v>
      </c>
      <c r="K99" s="176">
        <v>1150000</v>
      </c>
      <c r="L99" s="125">
        <f t="shared" si="1"/>
        <v>13800</v>
      </c>
      <c r="M99" s="162"/>
      <c r="N99" s="163"/>
      <c r="O99" s="162"/>
    </row>
    <row r="100" spans="1:15" s="170" customFormat="1" ht="31.5" customHeight="1" x14ac:dyDescent="0.25">
      <c r="A100" s="157" t="s">
        <v>316</v>
      </c>
      <c r="B100" s="115" t="s">
        <v>191</v>
      </c>
      <c r="C100" s="115" t="s">
        <v>522</v>
      </c>
      <c r="D100" s="115" t="s">
        <v>113</v>
      </c>
      <c r="E100" s="133" t="s">
        <v>430</v>
      </c>
      <c r="F100" s="122">
        <v>241100242423922</v>
      </c>
      <c r="G100" s="123" t="s">
        <v>365</v>
      </c>
      <c r="H100" s="159" t="s">
        <v>251</v>
      </c>
      <c r="I100" s="157" t="s">
        <v>234</v>
      </c>
      <c r="J100" s="172" t="s">
        <v>102</v>
      </c>
      <c r="K100" s="176">
        <v>1150000</v>
      </c>
      <c r="L100" s="125">
        <f t="shared" si="1"/>
        <v>13800</v>
      </c>
      <c r="M100" s="162"/>
      <c r="N100" s="163"/>
      <c r="O100" s="162"/>
    </row>
    <row r="101" spans="1:15" s="170" customFormat="1" ht="31.5" customHeight="1" x14ac:dyDescent="0.25">
      <c r="A101" s="157" t="s">
        <v>317</v>
      </c>
      <c r="B101" s="115" t="s">
        <v>191</v>
      </c>
      <c r="C101" s="115" t="s">
        <v>523</v>
      </c>
      <c r="D101" s="115" t="s">
        <v>113</v>
      </c>
      <c r="E101" s="133" t="s">
        <v>430</v>
      </c>
      <c r="F101" s="122">
        <v>241100242424850</v>
      </c>
      <c r="G101" s="123" t="s">
        <v>365</v>
      </c>
      <c r="H101" s="159" t="s">
        <v>251</v>
      </c>
      <c r="I101" s="177" t="s">
        <v>234</v>
      </c>
      <c r="J101" s="172" t="s">
        <v>102</v>
      </c>
      <c r="K101" s="176">
        <v>7940</v>
      </c>
      <c r="L101" s="125">
        <f t="shared" si="1"/>
        <v>95.28</v>
      </c>
      <c r="M101" s="162"/>
      <c r="N101" s="163"/>
      <c r="O101" s="162"/>
    </row>
    <row r="102" spans="1:15" s="170" customFormat="1" ht="31.5" customHeight="1" x14ac:dyDescent="0.25">
      <c r="A102" s="157" t="s">
        <v>318</v>
      </c>
      <c r="B102" s="115" t="s">
        <v>191</v>
      </c>
      <c r="C102" s="115" t="s">
        <v>524</v>
      </c>
      <c r="D102" s="115" t="s">
        <v>113</v>
      </c>
      <c r="E102" s="133" t="s">
        <v>430</v>
      </c>
      <c r="F102" s="122">
        <v>241100242426989</v>
      </c>
      <c r="G102" s="123" t="s">
        <v>365</v>
      </c>
      <c r="H102" s="159" t="s">
        <v>251</v>
      </c>
      <c r="I102" s="177" t="s">
        <v>234</v>
      </c>
      <c r="J102" s="172" t="s">
        <v>102</v>
      </c>
      <c r="K102" s="161">
        <v>7940</v>
      </c>
      <c r="L102" s="125">
        <f t="shared" si="1"/>
        <v>95.28</v>
      </c>
      <c r="M102" s="162"/>
      <c r="N102" s="163"/>
      <c r="O102" s="162"/>
    </row>
    <row r="103" spans="1:15" s="170" customFormat="1" ht="31.5" customHeight="1" x14ac:dyDescent="0.25">
      <c r="A103" s="157" t="s">
        <v>319</v>
      </c>
      <c r="B103" s="115" t="s">
        <v>191</v>
      </c>
      <c r="C103" s="171" t="s">
        <v>340</v>
      </c>
      <c r="D103" s="115" t="s">
        <v>113</v>
      </c>
      <c r="E103" s="133" t="s">
        <v>430</v>
      </c>
      <c r="F103" s="122">
        <v>241100242422972</v>
      </c>
      <c r="G103" s="123" t="s">
        <v>365</v>
      </c>
      <c r="H103" s="159" t="s">
        <v>251</v>
      </c>
      <c r="I103" s="177" t="s">
        <v>184</v>
      </c>
      <c r="J103" s="172" t="s">
        <v>92</v>
      </c>
      <c r="K103" s="161">
        <v>3245400</v>
      </c>
      <c r="L103" s="125">
        <f t="shared" si="1"/>
        <v>3245.4</v>
      </c>
      <c r="M103" s="162"/>
      <c r="N103" s="163"/>
      <c r="O103" s="162"/>
    </row>
    <row r="104" spans="1:15" s="170" customFormat="1" ht="31.5" customHeight="1" x14ac:dyDescent="0.25">
      <c r="A104" s="157" t="s">
        <v>320</v>
      </c>
      <c r="B104" s="115" t="s">
        <v>191</v>
      </c>
      <c r="C104" s="178" t="s">
        <v>525</v>
      </c>
      <c r="D104" s="115" t="s">
        <v>113</v>
      </c>
      <c r="E104" s="164" t="s">
        <v>192</v>
      </c>
      <c r="F104" s="122">
        <v>241100102417931</v>
      </c>
      <c r="G104" s="123" t="s">
        <v>431</v>
      </c>
      <c r="H104" s="159" t="s">
        <v>253</v>
      </c>
      <c r="I104" s="177" t="s">
        <v>234</v>
      </c>
      <c r="J104" s="179" t="s">
        <v>102</v>
      </c>
      <c r="K104" s="180">
        <v>225000</v>
      </c>
      <c r="L104" s="125">
        <f t="shared" si="1"/>
        <v>2700</v>
      </c>
      <c r="M104" s="162"/>
      <c r="N104" s="163"/>
      <c r="O104" s="162"/>
    </row>
    <row r="105" spans="1:15" s="170" customFormat="1" ht="31.5" customHeight="1" x14ac:dyDescent="0.25">
      <c r="A105" s="157" t="s">
        <v>320</v>
      </c>
      <c r="B105" s="115" t="s">
        <v>191</v>
      </c>
      <c r="C105" s="178" t="s">
        <v>526</v>
      </c>
      <c r="D105" s="115" t="s">
        <v>113</v>
      </c>
      <c r="E105" s="164" t="s">
        <v>192</v>
      </c>
      <c r="F105" s="122">
        <v>241100102417835</v>
      </c>
      <c r="G105" s="123" t="s">
        <v>431</v>
      </c>
      <c r="H105" s="159" t="s">
        <v>253</v>
      </c>
      <c r="I105" s="177" t="s">
        <v>234</v>
      </c>
      <c r="J105" s="179" t="s">
        <v>102</v>
      </c>
      <c r="K105" s="180">
        <v>225000</v>
      </c>
      <c r="L105" s="125">
        <f t="shared" si="1"/>
        <v>2700</v>
      </c>
      <c r="M105" s="162"/>
      <c r="N105" s="163"/>
      <c r="O105" s="162"/>
    </row>
    <row r="106" spans="1:15" s="170" customFormat="1" ht="31.5" customHeight="1" x14ac:dyDescent="0.25">
      <c r="A106" s="157" t="s">
        <v>321</v>
      </c>
      <c r="B106" s="115" t="s">
        <v>191</v>
      </c>
      <c r="C106" s="181" t="s">
        <v>527</v>
      </c>
      <c r="D106" s="115" t="s">
        <v>113</v>
      </c>
      <c r="E106" s="133" t="s">
        <v>430</v>
      </c>
      <c r="F106" s="122">
        <v>241100242414600</v>
      </c>
      <c r="G106" s="123" t="s">
        <v>365</v>
      </c>
      <c r="H106" s="159" t="s">
        <v>251</v>
      </c>
      <c r="I106" s="182" t="s">
        <v>234</v>
      </c>
      <c r="J106" s="179" t="s">
        <v>102</v>
      </c>
      <c r="K106" s="180">
        <v>1100000</v>
      </c>
      <c r="L106" s="125">
        <f t="shared" si="1"/>
        <v>13200</v>
      </c>
      <c r="M106" s="162"/>
      <c r="N106" s="163"/>
      <c r="O106" s="162"/>
    </row>
    <row r="107" spans="1:15" s="170" customFormat="1" ht="31.5" customHeight="1" x14ac:dyDescent="0.25">
      <c r="A107" s="157" t="s">
        <v>322</v>
      </c>
      <c r="B107" s="115" t="s">
        <v>191</v>
      </c>
      <c r="C107" s="181" t="s">
        <v>528</v>
      </c>
      <c r="D107" s="115" t="s">
        <v>113</v>
      </c>
      <c r="E107" s="133" t="s">
        <v>430</v>
      </c>
      <c r="F107" s="122">
        <v>241100242403092</v>
      </c>
      <c r="G107" s="123" t="s">
        <v>365</v>
      </c>
      <c r="H107" s="159" t="s">
        <v>251</v>
      </c>
      <c r="I107" s="182" t="s">
        <v>234</v>
      </c>
      <c r="J107" s="179" t="s">
        <v>102</v>
      </c>
      <c r="K107" s="180">
        <v>1150000</v>
      </c>
      <c r="L107" s="125">
        <f t="shared" si="1"/>
        <v>13800</v>
      </c>
      <c r="M107" s="162"/>
      <c r="N107" s="163"/>
      <c r="O107" s="162"/>
    </row>
    <row r="108" spans="1:15" s="170" customFormat="1" ht="31.5" customHeight="1" x14ac:dyDescent="0.25">
      <c r="A108" s="157" t="s">
        <v>324</v>
      </c>
      <c r="B108" s="115" t="s">
        <v>191</v>
      </c>
      <c r="C108" s="181" t="s">
        <v>529</v>
      </c>
      <c r="D108" s="115" t="s">
        <v>113</v>
      </c>
      <c r="E108" s="133" t="s">
        <v>430</v>
      </c>
      <c r="F108" s="122">
        <v>241100242403826</v>
      </c>
      <c r="G108" s="123" t="s">
        <v>365</v>
      </c>
      <c r="H108" s="159" t="s">
        <v>251</v>
      </c>
      <c r="I108" s="182" t="s">
        <v>234</v>
      </c>
      <c r="J108" s="179" t="s">
        <v>102</v>
      </c>
      <c r="K108" s="180">
        <v>15880</v>
      </c>
      <c r="L108" s="125">
        <f t="shared" si="1"/>
        <v>190.56</v>
      </c>
      <c r="M108" s="162"/>
      <c r="N108" s="163"/>
      <c r="O108" s="162"/>
    </row>
    <row r="109" spans="1:15" s="170" customFormat="1" ht="31.5" customHeight="1" x14ac:dyDescent="0.25">
      <c r="A109" s="157" t="s">
        <v>325</v>
      </c>
      <c r="B109" s="115" t="s">
        <v>191</v>
      </c>
      <c r="C109" s="181" t="s">
        <v>530</v>
      </c>
      <c r="D109" s="115" t="s">
        <v>113</v>
      </c>
      <c r="E109" s="133" t="s">
        <v>430</v>
      </c>
      <c r="F109" s="122">
        <v>241100242403188</v>
      </c>
      <c r="G109" s="123" t="s">
        <v>365</v>
      </c>
      <c r="H109" s="159" t="s">
        <v>251</v>
      </c>
      <c r="I109" s="182" t="s">
        <v>234</v>
      </c>
      <c r="J109" s="179" t="s">
        <v>102</v>
      </c>
      <c r="K109" s="180">
        <v>1150000</v>
      </c>
      <c r="L109" s="125">
        <f t="shared" si="1"/>
        <v>13800</v>
      </c>
      <c r="M109" s="162"/>
      <c r="N109" s="163"/>
      <c r="O109" s="162"/>
    </row>
    <row r="110" spans="1:15" s="170" customFormat="1" ht="31.5" customHeight="1" x14ac:dyDescent="0.25">
      <c r="A110" s="157" t="s">
        <v>329</v>
      </c>
      <c r="B110" s="115" t="s">
        <v>191</v>
      </c>
      <c r="C110" s="181" t="s">
        <v>531</v>
      </c>
      <c r="D110" s="115" t="s">
        <v>113</v>
      </c>
      <c r="E110" s="133" t="s">
        <v>430</v>
      </c>
      <c r="F110" s="122">
        <v>241100242401109</v>
      </c>
      <c r="G110" s="123" t="s">
        <v>365</v>
      </c>
      <c r="H110" s="159" t="s">
        <v>251</v>
      </c>
      <c r="I110" s="182" t="s">
        <v>234</v>
      </c>
      <c r="J110" s="179" t="s">
        <v>102</v>
      </c>
      <c r="K110" s="180">
        <v>1048379</v>
      </c>
      <c r="L110" s="121">
        <f t="shared" si="1"/>
        <v>12580.548000000001</v>
      </c>
      <c r="M110" s="162"/>
      <c r="N110" s="163"/>
      <c r="O110" s="162"/>
    </row>
    <row r="111" spans="1:15" s="155" customFormat="1" ht="31.5" customHeight="1" x14ac:dyDescent="0.25">
      <c r="A111" s="172" t="s">
        <v>534</v>
      </c>
      <c r="B111" s="120" t="s">
        <v>535</v>
      </c>
      <c r="C111" s="114" t="s">
        <v>235</v>
      </c>
      <c r="D111" s="115" t="s">
        <v>219</v>
      </c>
      <c r="E111" s="183" t="s">
        <v>430</v>
      </c>
      <c r="F111" s="184">
        <v>241100102403117</v>
      </c>
      <c r="G111" s="185" t="s">
        <v>368</v>
      </c>
      <c r="H111" s="186" t="s">
        <v>341</v>
      </c>
      <c r="I111" s="120" t="s">
        <v>234</v>
      </c>
      <c r="J111" s="120">
        <v>9</v>
      </c>
      <c r="K111" s="136">
        <v>124458366.67</v>
      </c>
      <c r="L111" s="121">
        <f t="shared" ref="L111:L136" si="2">(J111*K111)/1000</f>
        <v>1120125.30003</v>
      </c>
      <c r="M111" s="187"/>
    </row>
    <row r="112" spans="1:15" s="155" customFormat="1" ht="31.5" customHeight="1" x14ac:dyDescent="0.25">
      <c r="A112" s="172" t="s">
        <v>536</v>
      </c>
      <c r="B112" s="120" t="s">
        <v>535</v>
      </c>
      <c r="C112" s="188" t="s">
        <v>537</v>
      </c>
      <c r="D112" s="115" t="s">
        <v>219</v>
      </c>
      <c r="E112" s="133" t="s">
        <v>430</v>
      </c>
      <c r="F112" s="189">
        <v>241100372763565</v>
      </c>
      <c r="G112" s="185" t="s">
        <v>538</v>
      </c>
      <c r="H112" s="186" t="s">
        <v>539</v>
      </c>
      <c r="I112" s="120" t="s">
        <v>184</v>
      </c>
      <c r="J112" s="120">
        <v>1</v>
      </c>
      <c r="K112" s="120">
        <v>4328000</v>
      </c>
      <c r="L112" s="121">
        <f t="shared" si="2"/>
        <v>4328</v>
      </c>
    </row>
    <row r="113" spans="1:12" s="155" customFormat="1" ht="31.5" customHeight="1" x14ac:dyDescent="0.25">
      <c r="A113" s="172" t="s">
        <v>540</v>
      </c>
      <c r="B113" s="120" t="s">
        <v>535</v>
      </c>
      <c r="C113" s="188" t="s">
        <v>541</v>
      </c>
      <c r="D113" s="115" t="s">
        <v>219</v>
      </c>
      <c r="E113" s="115" t="s">
        <v>542</v>
      </c>
      <c r="F113" s="189">
        <v>24111007256094</v>
      </c>
      <c r="G113" s="185" t="s">
        <v>543</v>
      </c>
      <c r="H113" s="186" t="s">
        <v>544</v>
      </c>
      <c r="I113" s="120" t="s">
        <v>545</v>
      </c>
      <c r="J113" s="120">
        <v>540</v>
      </c>
      <c r="K113" s="190">
        <v>658159.65</v>
      </c>
      <c r="L113" s="121">
        <f t="shared" si="2"/>
        <v>355406.21100000001</v>
      </c>
    </row>
    <row r="114" spans="1:12" s="155" customFormat="1" ht="31.5" customHeight="1" x14ac:dyDescent="0.25">
      <c r="A114" s="172" t="s">
        <v>546</v>
      </c>
      <c r="B114" s="120" t="s">
        <v>535</v>
      </c>
      <c r="C114" s="188" t="s">
        <v>547</v>
      </c>
      <c r="D114" s="115" t="s">
        <v>219</v>
      </c>
      <c r="E114" s="115" t="s">
        <v>542</v>
      </c>
      <c r="F114" s="189">
        <v>24111007256102</v>
      </c>
      <c r="G114" s="185" t="s">
        <v>543</v>
      </c>
      <c r="H114" s="186">
        <v>202934279</v>
      </c>
      <c r="I114" s="120" t="s">
        <v>545</v>
      </c>
      <c r="J114" s="120">
        <v>103</v>
      </c>
      <c r="K114" s="190">
        <v>1190514.78</v>
      </c>
      <c r="L114" s="121">
        <f t="shared" si="2"/>
        <v>122623.02234000001</v>
      </c>
    </row>
    <row r="115" spans="1:12" s="155" customFormat="1" ht="31.5" customHeight="1" x14ac:dyDescent="0.25">
      <c r="A115" s="172" t="s">
        <v>548</v>
      </c>
      <c r="B115" s="120" t="s">
        <v>535</v>
      </c>
      <c r="C115" s="188" t="s">
        <v>549</v>
      </c>
      <c r="D115" s="115" t="s">
        <v>219</v>
      </c>
      <c r="E115" s="115" t="s">
        <v>542</v>
      </c>
      <c r="F115" s="189">
        <v>24111007256097</v>
      </c>
      <c r="G115" s="185" t="s">
        <v>550</v>
      </c>
      <c r="H115" s="186" t="s">
        <v>551</v>
      </c>
      <c r="I115" s="120" t="s">
        <v>545</v>
      </c>
      <c r="J115" s="120">
        <v>15</v>
      </c>
      <c r="K115" s="190">
        <v>2100000</v>
      </c>
      <c r="L115" s="121">
        <f t="shared" si="2"/>
        <v>31500</v>
      </c>
    </row>
    <row r="116" spans="1:12" s="155" customFormat="1" ht="31.5" customHeight="1" x14ac:dyDescent="0.25">
      <c r="A116" s="172" t="s">
        <v>552</v>
      </c>
      <c r="B116" s="120" t="s">
        <v>535</v>
      </c>
      <c r="C116" s="188" t="s">
        <v>553</v>
      </c>
      <c r="D116" s="115" t="s">
        <v>219</v>
      </c>
      <c r="E116" s="115" t="s">
        <v>282</v>
      </c>
      <c r="F116" s="189">
        <v>241110082583564</v>
      </c>
      <c r="G116" s="185" t="s">
        <v>554</v>
      </c>
      <c r="H116" s="186" t="s">
        <v>555</v>
      </c>
      <c r="I116" s="120" t="s">
        <v>545</v>
      </c>
      <c r="J116" s="120">
        <v>3000</v>
      </c>
      <c r="K116" s="190">
        <v>790</v>
      </c>
      <c r="L116" s="121">
        <f t="shared" si="2"/>
        <v>2370</v>
      </c>
    </row>
    <row r="117" spans="1:12" s="155" customFormat="1" ht="31.5" customHeight="1" x14ac:dyDescent="0.25">
      <c r="A117" s="172" t="s">
        <v>556</v>
      </c>
      <c r="B117" s="120" t="s">
        <v>535</v>
      </c>
      <c r="C117" s="188" t="s">
        <v>247</v>
      </c>
      <c r="D117" s="115" t="s">
        <v>219</v>
      </c>
      <c r="E117" s="133" t="s">
        <v>430</v>
      </c>
      <c r="F117" s="189">
        <v>241100242400354</v>
      </c>
      <c r="G117" s="185" t="s">
        <v>365</v>
      </c>
      <c r="H117" s="186" t="s">
        <v>251</v>
      </c>
      <c r="I117" s="120" t="s">
        <v>234</v>
      </c>
      <c r="J117" s="120">
        <v>9</v>
      </c>
      <c r="K117" s="120">
        <v>1650000</v>
      </c>
      <c r="L117" s="121">
        <f t="shared" si="2"/>
        <v>14850</v>
      </c>
    </row>
    <row r="118" spans="1:12" s="155" customFormat="1" ht="31.5" customHeight="1" x14ac:dyDescent="0.25">
      <c r="A118" s="172" t="s">
        <v>557</v>
      </c>
      <c r="B118" s="120" t="s">
        <v>535</v>
      </c>
      <c r="C118" s="188" t="s">
        <v>558</v>
      </c>
      <c r="D118" s="115" t="s">
        <v>219</v>
      </c>
      <c r="E118" s="115" t="s">
        <v>542</v>
      </c>
      <c r="F118" s="189">
        <v>24111007257668</v>
      </c>
      <c r="G118" s="185" t="s">
        <v>559</v>
      </c>
      <c r="H118" s="186" t="s">
        <v>560</v>
      </c>
      <c r="I118" s="120" t="s">
        <v>545</v>
      </c>
      <c r="J118" s="120">
        <v>12</v>
      </c>
      <c r="K118" s="190">
        <v>1395000</v>
      </c>
      <c r="L118" s="121">
        <f t="shared" si="2"/>
        <v>16740</v>
      </c>
    </row>
    <row r="119" spans="1:12" s="155" customFormat="1" ht="31.5" customHeight="1" x14ac:dyDescent="0.25">
      <c r="A119" s="172" t="s">
        <v>561</v>
      </c>
      <c r="B119" s="120" t="s">
        <v>535</v>
      </c>
      <c r="C119" s="188" t="s">
        <v>562</v>
      </c>
      <c r="D119" s="115" t="s">
        <v>219</v>
      </c>
      <c r="E119" s="115" t="s">
        <v>542</v>
      </c>
      <c r="F119" s="189">
        <v>24111007257133</v>
      </c>
      <c r="G119" s="185" t="s">
        <v>543</v>
      </c>
      <c r="H119" s="186">
        <v>202934279</v>
      </c>
      <c r="I119" s="120" t="s">
        <v>563</v>
      </c>
      <c r="J119" s="120">
        <v>72</v>
      </c>
      <c r="K119" s="190">
        <v>1320000</v>
      </c>
      <c r="L119" s="121">
        <f t="shared" si="2"/>
        <v>95040</v>
      </c>
    </row>
    <row r="120" spans="1:12" s="155" customFormat="1" ht="31.5" customHeight="1" x14ac:dyDescent="0.25">
      <c r="A120" s="172" t="s">
        <v>564</v>
      </c>
      <c r="B120" s="120" t="s">
        <v>535</v>
      </c>
      <c r="C120" s="188" t="s">
        <v>565</v>
      </c>
      <c r="D120" s="115" t="s">
        <v>219</v>
      </c>
      <c r="E120" s="115" t="s">
        <v>542</v>
      </c>
      <c r="F120" s="189">
        <v>24111007257137</v>
      </c>
      <c r="G120" s="185" t="s">
        <v>566</v>
      </c>
      <c r="H120" s="186" t="s">
        <v>567</v>
      </c>
      <c r="I120" s="120" t="s">
        <v>545</v>
      </c>
      <c r="J120" s="120">
        <v>120</v>
      </c>
      <c r="K120" s="190">
        <v>397800</v>
      </c>
      <c r="L120" s="121">
        <f t="shared" si="2"/>
        <v>47736</v>
      </c>
    </row>
    <row r="121" spans="1:12" s="155" customFormat="1" ht="31.5" customHeight="1" x14ac:dyDescent="0.25">
      <c r="A121" s="172" t="s">
        <v>568</v>
      </c>
      <c r="B121" s="120" t="s">
        <v>535</v>
      </c>
      <c r="C121" s="188" t="s">
        <v>569</v>
      </c>
      <c r="D121" s="115" t="s">
        <v>219</v>
      </c>
      <c r="E121" s="115" t="s">
        <v>542</v>
      </c>
      <c r="F121" s="189">
        <v>24111007257131</v>
      </c>
      <c r="G121" s="185" t="s">
        <v>566</v>
      </c>
      <c r="H121" s="186" t="s">
        <v>567</v>
      </c>
      <c r="I121" s="120" t="s">
        <v>545</v>
      </c>
      <c r="J121" s="120">
        <v>20</v>
      </c>
      <c r="K121" s="190">
        <v>1192000</v>
      </c>
      <c r="L121" s="121">
        <f t="shared" si="2"/>
        <v>23840</v>
      </c>
    </row>
    <row r="122" spans="1:12" s="155" customFormat="1" ht="31.5" customHeight="1" x14ac:dyDescent="0.25">
      <c r="A122" s="172" t="s">
        <v>570</v>
      </c>
      <c r="B122" s="120" t="s">
        <v>535</v>
      </c>
      <c r="C122" s="188" t="s">
        <v>571</v>
      </c>
      <c r="D122" s="115" t="s">
        <v>219</v>
      </c>
      <c r="E122" s="115" t="s">
        <v>542</v>
      </c>
      <c r="F122" s="189">
        <v>24111007257673</v>
      </c>
      <c r="G122" s="185" t="s">
        <v>572</v>
      </c>
      <c r="H122" s="186" t="s">
        <v>573</v>
      </c>
      <c r="I122" s="120" t="s">
        <v>545</v>
      </c>
      <c r="J122" s="120">
        <v>15</v>
      </c>
      <c r="K122" s="190">
        <v>3225600</v>
      </c>
      <c r="L122" s="121">
        <f t="shared" si="2"/>
        <v>48384</v>
      </c>
    </row>
    <row r="123" spans="1:12" s="155" customFormat="1" ht="31.5" customHeight="1" x14ac:dyDescent="0.3">
      <c r="A123" s="172" t="s">
        <v>574</v>
      </c>
      <c r="B123" s="120" t="s">
        <v>535</v>
      </c>
      <c r="C123" s="150" t="s">
        <v>558</v>
      </c>
      <c r="D123" s="115" t="s">
        <v>219</v>
      </c>
      <c r="E123" s="115" t="s">
        <v>542</v>
      </c>
      <c r="F123" s="189">
        <v>24111007257669</v>
      </c>
      <c r="G123" s="185" t="s">
        <v>559</v>
      </c>
      <c r="H123" s="186" t="s">
        <v>560</v>
      </c>
      <c r="I123" s="120" t="s">
        <v>183</v>
      </c>
      <c r="J123" s="120">
        <v>12</v>
      </c>
      <c r="K123" s="190">
        <v>961000</v>
      </c>
      <c r="L123" s="121">
        <f t="shared" si="2"/>
        <v>11532</v>
      </c>
    </row>
    <row r="124" spans="1:12" s="155" customFormat="1" ht="31.5" customHeight="1" x14ac:dyDescent="0.25">
      <c r="A124" s="172" t="s">
        <v>575</v>
      </c>
      <c r="B124" s="120" t="s">
        <v>535</v>
      </c>
      <c r="C124" s="188" t="s">
        <v>248</v>
      </c>
      <c r="D124" s="115" t="s">
        <v>219</v>
      </c>
      <c r="E124" s="183" t="s">
        <v>430</v>
      </c>
      <c r="F124" s="184">
        <v>241100612466908</v>
      </c>
      <c r="G124" s="185" t="s">
        <v>366</v>
      </c>
      <c r="H124" s="186" t="s">
        <v>335</v>
      </c>
      <c r="I124" s="120" t="s">
        <v>243</v>
      </c>
      <c r="J124" s="191">
        <v>105.18</v>
      </c>
      <c r="K124" s="190">
        <v>100774.88</v>
      </c>
      <c r="L124" s="121">
        <f t="shared" si="2"/>
        <v>10599.501878400002</v>
      </c>
    </row>
    <row r="125" spans="1:12" s="155" customFormat="1" ht="31.5" customHeight="1" x14ac:dyDescent="0.25">
      <c r="A125" s="243" t="s">
        <v>576</v>
      </c>
      <c r="B125" s="245" t="s">
        <v>535</v>
      </c>
      <c r="C125" s="247" t="s">
        <v>577</v>
      </c>
      <c r="D125" s="245" t="s">
        <v>219</v>
      </c>
      <c r="E125" s="249" t="s">
        <v>430</v>
      </c>
      <c r="F125" s="237">
        <v>241100422853277</v>
      </c>
      <c r="G125" s="239" t="s">
        <v>578</v>
      </c>
      <c r="H125" s="241" t="s">
        <v>579</v>
      </c>
      <c r="I125" s="120" t="s">
        <v>580</v>
      </c>
      <c r="J125" s="120">
        <v>3134</v>
      </c>
      <c r="K125" s="190">
        <v>6900</v>
      </c>
      <c r="L125" s="121">
        <f t="shared" si="2"/>
        <v>21624.6</v>
      </c>
    </row>
    <row r="126" spans="1:12" s="155" customFormat="1" ht="31.5" customHeight="1" x14ac:dyDescent="0.25">
      <c r="A126" s="244"/>
      <c r="B126" s="246"/>
      <c r="C126" s="248"/>
      <c r="D126" s="246"/>
      <c r="E126" s="250"/>
      <c r="F126" s="238"/>
      <c r="G126" s="240"/>
      <c r="H126" s="242"/>
      <c r="I126" s="120" t="s">
        <v>580</v>
      </c>
      <c r="J126" s="120">
        <v>4093</v>
      </c>
      <c r="K126" s="190">
        <v>12200</v>
      </c>
      <c r="L126" s="121">
        <f t="shared" si="2"/>
        <v>49934.6</v>
      </c>
    </row>
    <row r="127" spans="1:12" s="155" customFormat="1" ht="31.5" customHeight="1" x14ac:dyDescent="0.25">
      <c r="A127" s="120">
        <v>119</v>
      </c>
      <c r="B127" s="120" t="s">
        <v>535</v>
      </c>
      <c r="C127" s="188" t="s">
        <v>242</v>
      </c>
      <c r="D127" s="120" t="s">
        <v>219</v>
      </c>
      <c r="E127" s="192" t="s">
        <v>192</v>
      </c>
      <c r="F127" s="184">
        <v>241100102472553</v>
      </c>
      <c r="G127" s="185" t="s">
        <v>245</v>
      </c>
      <c r="H127" s="186" t="s">
        <v>351</v>
      </c>
      <c r="I127" s="120" t="s">
        <v>243</v>
      </c>
      <c r="J127" s="136">
        <v>4017.86</v>
      </c>
      <c r="K127" s="190">
        <v>2688</v>
      </c>
      <c r="L127" s="121">
        <f t="shared" si="2"/>
        <v>10800.007679999999</v>
      </c>
    </row>
    <row r="128" spans="1:12" s="155" customFormat="1" ht="31.5" customHeight="1" x14ac:dyDescent="0.25">
      <c r="A128" s="193">
        <v>120</v>
      </c>
      <c r="B128" s="120" t="s">
        <v>535</v>
      </c>
      <c r="C128" s="194" t="s">
        <v>581</v>
      </c>
      <c r="D128" s="120" t="s">
        <v>219</v>
      </c>
      <c r="E128" s="120" t="s">
        <v>542</v>
      </c>
      <c r="F128" s="184">
        <v>24111007260098</v>
      </c>
      <c r="G128" s="185" t="s">
        <v>582</v>
      </c>
      <c r="H128" s="186" t="s">
        <v>583</v>
      </c>
      <c r="I128" s="120" t="s">
        <v>183</v>
      </c>
      <c r="J128" s="120">
        <v>60000</v>
      </c>
      <c r="K128" s="190">
        <v>2460</v>
      </c>
      <c r="L128" s="121">
        <f t="shared" si="2"/>
        <v>147600</v>
      </c>
    </row>
    <row r="129" spans="1:12" s="155" customFormat="1" ht="31.5" customHeight="1" x14ac:dyDescent="0.25">
      <c r="A129" s="193">
        <v>121</v>
      </c>
      <c r="B129" s="120" t="s">
        <v>535</v>
      </c>
      <c r="C129" s="194" t="s">
        <v>584</v>
      </c>
      <c r="D129" s="120" t="s">
        <v>219</v>
      </c>
      <c r="E129" s="120" t="s">
        <v>542</v>
      </c>
      <c r="F129" s="184">
        <v>24111007260329</v>
      </c>
      <c r="G129" s="185" t="s">
        <v>585</v>
      </c>
      <c r="H129" s="186" t="s">
        <v>586</v>
      </c>
      <c r="I129" s="120" t="s">
        <v>183</v>
      </c>
      <c r="J129" s="120">
        <v>49000</v>
      </c>
      <c r="K129" s="190">
        <v>583.20000000000005</v>
      </c>
      <c r="L129" s="121">
        <f t="shared" si="2"/>
        <v>28576.800000000003</v>
      </c>
    </row>
    <row r="130" spans="1:12" s="155" customFormat="1" ht="31.5" customHeight="1" x14ac:dyDescent="0.25">
      <c r="A130" s="193">
        <v>122</v>
      </c>
      <c r="B130" s="120" t="s">
        <v>535</v>
      </c>
      <c r="C130" s="194" t="s">
        <v>587</v>
      </c>
      <c r="D130" s="120" t="s">
        <v>219</v>
      </c>
      <c r="E130" s="120" t="s">
        <v>274</v>
      </c>
      <c r="F130" s="184">
        <v>24111007261238</v>
      </c>
      <c r="G130" s="185" t="s">
        <v>588</v>
      </c>
      <c r="H130" s="186" t="s">
        <v>589</v>
      </c>
      <c r="I130" s="120" t="s">
        <v>323</v>
      </c>
      <c r="J130" s="120">
        <v>32300</v>
      </c>
      <c r="K130" s="190">
        <v>33696</v>
      </c>
      <c r="L130" s="121">
        <f t="shared" si="2"/>
        <v>1088380.8</v>
      </c>
    </row>
    <row r="131" spans="1:12" s="155" customFormat="1" ht="31.5" customHeight="1" x14ac:dyDescent="0.25">
      <c r="A131" s="193">
        <v>123</v>
      </c>
      <c r="B131" s="120" t="s">
        <v>535</v>
      </c>
      <c r="C131" s="194" t="s">
        <v>553</v>
      </c>
      <c r="D131" s="120" t="s">
        <v>219</v>
      </c>
      <c r="E131" s="120" t="s">
        <v>282</v>
      </c>
      <c r="F131" s="184">
        <v>241110082700630</v>
      </c>
      <c r="G131" s="185" t="s">
        <v>554</v>
      </c>
      <c r="H131" s="186" t="s">
        <v>555</v>
      </c>
      <c r="I131" s="120" t="s">
        <v>183</v>
      </c>
      <c r="J131" s="120">
        <v>200000</v>
      </c>
      <c r="K131" s="190">
        <v>115</v>
      </c>
      <c r="L131" s="121">
        <f t="shared" si="2"/>
        <v>23000</v>
      </c>
    </row>
    <row r="132" spans="1:12" s="155" customFormat="1" ht="31.5" customHeight="1" x14ac:dyDescent="0.25">
      <c r="A132" s="193">
        <v>124</v>
      </c>
      <c r="B132" s="120" t="s">
        <v>535</v>
      </c>
      <c r="C132" s="194" t="s">
        <v>590</v>
      </c>
      <c r="D132" s="120" t="s">
        <v>219</v>
      </c>
      <c r="E132" s="120" t="s">
        <v>542</v>
      </c>
      <c r="F132" s="184">
        <v>24111007268052</v>
      </c>
      <c r="G132" s="185" t="s">
        <v>591</v>
      </c>
      <c r="H132" s="186" t="s">
        <v>592</v>
      </c>
      <c r="I132" s="120" t="s">
        <v>183</v>
      </c>
      <c r="J132" s="120">
        <v>250</v>
      </c>
      <c r="K132" s="190">
        <v>57760</v>
      </c>
      <c r="L132" s="121">
        <f t="shared" si="2"/>
        <v>14440</v>
      </c>
    </row>
    <row r="133" spans="1:12" s="155" customFormat="1" ht="31.5" customHeight="1" x14ac:dyDescent="0.25">
      <c r="A133" s="193">
        <v>125</v>
      </c>
      <c r="B133" s="120" t="s">
        <v>535</v>
      </c>
      <c r="C133" s="194" t="s">
        <v>593</v>
      </c>
      <c r="D133" s="120" t="s">
        <v>219</v>
      </c>
      <c r="E133" s="120" t="s">
        <v>542</v>
      </c>
      <c r="F133" s="184">
        <v>24111007267991</v>
      </c>
      <c r="G133" s="185" t="s">
        <v>594</v>
      </c>
      <c r="H133" s="186" t="s">
        <v>595</v>
      </c>
      <c r="I133" s="120" t="s">
        <v>596</v>
      </c>
      <c r="J133" s="120">
        <v>300</v>
      </c>
      <c r="K133" s="190">
        <v>125400</v>
      </c>
      <c r="L133" s="121">
        <f t="shared" si="2"/>
        <v>37620</v>
      </c>
    </row>
    <row r="134" spans="1:12" s="155" customFormat="1" ht="31.5" customHeight="1" x14ac:dyDescent="0.25">
      <c r="A134" s="193">
        <v>126</v>
      </c>
      <c r="B134" s="120" t="s">
        <v>535</v>
      </c>
      <c r="C134" s="194" t="s">
        <v>597</v>
      </c>
      <c r="D134" s="120" t="s">
        <v>219</v>
      </c>
      <c r="E134" s="120" t="s">
        <v>282</v>
      </c>
      <c r="F134" s="184">
        <v>241110082745900</v>
      </c>
      <c r="G134" s="185" t="s">
        <v>566</v>
      </c>
      <c r="H134" s="186" t="s">
        <v>567</v>
      </c>
      <c r="I134" s="120" t="s">
        <v>183</v>
      </c>
      <c r="J134" s="120">
        <v>95</v>
      </c>
      <c r="K134" s="190">
        <v>46000</v>
      </c>
      <c r="L134" s="121">
        <f t="shared" si="2"/>
        <v>4370</v>
      </c>
    </row>
    <row r="135" spans="1:12" s="155" customFormat="1" ht="31.5" customHeight="1" x14ac:dyDescent="0.25">
      <c r="A135" s="193">
        <v>127</v>
      </c>
      <c r="B135" s="120" t="s">
        <v>535</v>
      </c>
      <c r="C135" s="194" t="s">
        <v>598</v>
      </c>
      <c r="D135" s="120" t="s">
        <v>219</v>
      </c>
      <c r="E135" s="120" t="s">
        <v>274</v>
      </c>
      <c r="F135" s="184">
        <v>24111007279931</v>
      </c>
      <c r="G135" s="185" t="s">
        <v>559</v>
      </c>
      <c r="H135" s="186" t="s">
        <v>560</v>
      </c>
      <c r="I135" s="120" t="s">
        <v>563</v>
      </c>
      <c r="J135" s="120">
        <v>180</v>
      </c>
      <c r="K135" s="190">
        <v>37800</v>
      </c>
      <c r="L135" s="121">
        <f t="shared" si="2"/>
        <v>6804</v>
      </c>
    </row>
    <row r="136" spans="1:12" s="155" customFormat="1" ht="31.5" customHeight="1" x14ac:dyDescent="0.25">
      <c r="A136" s="193">
        <v>128</v>
      </c>
      <c r="B136" s="120" t="s">
        <v>535</v>
      </c>
      <c r="C136" s="194" t="s">
        <v>236</v>
      </c>
      <c r="D136" s="120" t="s">
        <v>219</v>
      </c>
      <c r="E136" s="120" t="s">
        <v>192</v>
      </c>
      <c r="F136" s="184">
        <v>241100102425263</v>
      </c>
      <c r="G136" s="185" t="s">
        <v>367</v>
      </c>
      <c r="H136" s="186" t="s">
        <v>257</v>
      </c>
      <c r="I136" s="174" t="s">
        <v>243</v>
      </c>
      <c r="J136" s="121">
        <v>7029.28</v>
      </c>
      <c r="K136" s="190">
        <v>1800</v>
      </c>
      <c r="L136" s="121">
        <f t="shared" si="2"/>
        <v>12652.704</v>
      </c>
    </row>
    <row r="137" spans="1:12" s="155" customFormat="1" ht="31.5" customHeight="1" x14ac:dyDescent="0.25">
      <c r="A137" s="193">
        <v>129</v>
      </c>
      <c r="B137" s="120" t="s">
        <v>535</v>
      </c>
      <c r="C137" s="194" t="s">
        <v>599</v>
      </c>
      <c r="D137" s="120" t="s">
        <v>219</v>
      </c>
      <c r="E137" s="120" t="s">
        <v>270</v>
      </c>
      <c r="F137" s="184">
        <v>24110012359860</v>
      </c>
      <c r="G137" s="185" t="s">
        <v>600</v>
      </c>
      <c r="H137" s="186" t="s">
        <v>601</v>
      </c>
      <c r="I137" s="120" t="s">
        <v>183</v>
      </c>
      <c r="J137" s="120">
        <v>1255000</v>
      </c>
      <c r="K137" s="190">
        <v>126</v>
      </c>
      <c r="L137" s="121">
        <f t="shared" ref="L137:L200" si="3">(J137*K137)/1000</f>
        <v>158130</v>
      </c>
    </row>
    <row r="138" spans="1:12" s="155" customFormat="1" ht="31.5" customHeight="1" x14ac:dyDescent="0.25">
      <c r="A138" s="193">
        <v>130</v>
      </c>
      <c r="B138" s="120" t="s">
        <v>535</v>
      </c>
      <c r="C138" s="194" t="s">
        <v>246</v>
      </c>
      <c r="D138" s="120" t="s">
        <v>219</v>
      </c>
      <c r="E138" s="120" t="s">
        <v>192</v>
      </c>
      <c r="F138" s="184">
        <v>241100102473330</v>
      </c>
      <c r="G138" s="185" t="s">
        <v>338</v>
      </c>
      <c r="H138" s="186" t="s">
        <v>339</v>
      </c>
      <c r="I138" s="120" t="s">
        <v>267</v>
      </c>
      <c r="J138" s="120">
        <v>157085</v>
      </c>
      <c r="K138" s="190">
        <v>1000</v>
      </c>
      <c r="L138" s="121">
        <f t="shared" si="3"/>
        <v>157085</v>
      </c>
    </row>
    <row r="139" spans="1:12" s="155" customFormat="1" ht="31.5" customHeight="1" x14ac:dyDescent="0.25">
      <c r="A139" s="193">
        <v>131</v>
      </c>
      <c r="B139" s="120" t="s">
        <v>535</v>
      </c>
      <c r="C139" s="181" t="s">
        <v>602</v>
      </c>
      <c r="D139" s="120" t="s">
        <v>219</v>
      </c>
      <c r="E139" s="120" t="s">
        <v>370</v>
      </c>
      <c r="F139" s="184">
        <v>241110082804873</v>
      </c>
      <c r="G139" s="185" t="s">
        <v>543</v>
      </c>
      <c r="H139" s="186" t="s">
        <v>544</v>
      </c>
      <c r="I139" s="120" t="s">
        <v>183</v>
      </c>
      <c r="J139" s="120">
        <v>4</v>
      </c>
      <c r="K139" s="190">
        <v>14900000</v>
      </c>
      <c r="L139" s="121">
        <f t="shared" si="3"/>
        <v>59600</v>
      </c>
    </row>
    <row r="140" spans="1:12" s="155" customFormat="1" ht="31.5" customHeight="1" x14ac:dyDescent="0.25">
      <c r="A140" s="193">
        <v>132</v>
      </c>
      <c r="B140" s="120" t="s">
        <v>535</v>
      </c>
      <c r="C140" s="194" t="s">
        <v>603</v>
      </c>
      <c r="D140" s="120" t="s">
        <v>219</v>
      </c>
      <c r="E140" s="133" t="s">
        <v>430</v>
      </c>
      <c r="F140" s="184">
        <v>241100243029754</v>
      </c>
      <c r="G140" s="185" t="s">
        <v>604</v>
      </c>
      <c r="H140" s="186" t="s">
        <v>605</v>
      </c>
      <c r="I140" s="120" t="s">
        <v>184</v>
      </c>
      <c r="J140" s="120">
        <v>1</v>
      </c>
      <c r="K140" s="190">
        <v>1252696000</v>
      </c>
      <c r="L140" s="121">
        <f t="shared" si="3"/>
        <v>1252696</v>
      </c>
    </row>
    <row r="141" spans="1:12" s="155" customFormat="1" ht="31.5" customHeight="1" x14ac:dyDescent="0.25">
      <c r="A141" s="193">
        <v>133</v>
      </c>
      <c r="B141" s="120" t="s">
        <v>535</v>
      </c>
      <c r="C141" s="194" t="s">
        <v>606</v>
      </c>
      <c r="D141" s="120" t="s">
        <v>113</v>
      </c>
      <c r="E141" s="133" t="s">
        <v>430</v>
      </c>
      <c r="F141" s="184">
        <v>241110082552525</v>
      </c>
      <c r="G141" s="185" t="s">
        <v>365</v>
      </c>
      <c r="H141" s="186" t="s">
        <v>251</v>
      </c>
      <c r="I141" s="120" t="s">
        <v>184</v>
      </c>
      <c r="J141" s="120">
        <v>1</v>
      </c>
      <c r="K141" s="190">
        <v>1408704</v>
      </c>
      <c r="L141" s="121">
        <f t="shared" si="3"/>
        <v>1408.704</v>
      </c>
    </row>
    <row r="142" spans="1:12" s="155" customFormat="1" ht="31.5" customHeight="1" x14ac:dyDescent="0.25">
      <c r="A142" s="193">
        <v>134</v>
      </c>
      <c r="B142" s="120" t="s">
        <v>535</v>
      </c>
      <c r="C142" s="194" t="s">
        <v>606</v>
      </c>
      <c r="D142" s="120" t="s">
        <v>113</v>
      </c>
      <c r="E142" s="133" t="s">
        <v>430</v>
      </c>
      <c r="F142" s="184">
        <v>241110082552522</v>
      </c>
      <c r="G142" s="185" t="s">
        <v>365</v>
      </c>
      <c r="H142" s="186" t="s">
        <v>251</v>
      </c>
      <c r="I142" s="120" t="s">
        <v>184</v>
      </c>
      <c r="J142" s="120">
        <v>1</v>
      </c>
      <c r="K142" s="190">
        <v>1408704</v>
      </c>
      <c r="L142" s="121">
        <f t="shared" si="3"/>
        <v>1408.704</v>
      </c>
    </row>
    <row r="143" spans="1:12" s="155" customFormat="1" ht="31.5" customHeight="1" x14ac:dyDescent="0.25">
      <c r="A143" s="193">
        <v>135</v>
      </c>
      <c r="B143" s="120" t="s">
        <v>535</v>
      </c>
      <c r="C143" s="194" t="s">
        <v>607</v>
      </c>
      <c r="D143" s="120" t="s">
        <v>113</v>
      </c>
      <c r="E143" s="120" t="s">
        <v>192</v>
      </c>
      <c r="F143" s="184">
        <v>241100242732671</v>
      </c>
      <c r="G143" s="185" t="s">
        <v>500</v>
      </c>
      <c r="H143" s="186" t="s">
        <v>260</v>
      </c>
      <c r="I143" s="120" t="s">
        <v>545</v>
      </c>
      <c r="J143" s="136">
        <v>1</v>
      </c>
      <c r="K143" s="190">
        <v>204071</v>
      </c>
      <c r="L143" s="121">
        <f t="shared" si="3"/>
        <v>204.071</v>
      </c>
    </row>
    <row r="144" spans="1:12" s="155" customFormat="1" ht="31.5" customHeight="1" x14ac:dyDescent="0.25">
      <c r="A144" s="193">
        <v>136</v>
      </c>
      <c r="B144" s="120" t="s">
        <v>535</v>
      </c>
      <c r="C144" s="194" t="s">
        <v>608</v>
      </c>
      <c r="D144" s="120" t="s">
        <v>113</v>
      </c>
      <c r="E144" s="120" t="s">
        <v>282</v>
      </c>
      <c r="F144" s="184">
        <v>241110082558489</v>
      </c>
      <c r="G144" s="185" t="s">
        <v>609</v>
      </c>
      <c r="H144" s="186" t="s">
        <v>610</v>
      </c>
      <c r="I144" s="120" t="s">
        <v>596</v>
      </c>
      <c r="J144" s="120">
        <v>1</v>
      </c>
      <c r="K144" s="190">
        <v>14051255.68</v>
      </c>
      <c r="L144" s="121">
        <f t="shared" si="3"/>
        <v>14051.25568</v>
      </c>
    </row>
    <row r="145" spans="1:12" s="155" customFormat="1" ht="31.5" customHeight="1" x14ac:dyDescent="0.25">
      <c r="A145" s="193">
        <v>137</v>
      </c>
      <c r="B145" s="120" t="s">
        <v>535</v>
      </c>
      <c r="C145" s="194" t="s">
        <v>458</v>
      </c>
      <c r="D145" s="120" t="s">
        <v>113</v>
      </c>
      <c r="E145" s="120" t="s">
        <v>386</v>
      </c>
      <c r="F145" s="184">
        <v>241110082579974</v>
      </c>
      <c r="G145" s="185" t="s">
        <v>611</v>
      </c>
      <c r="H145" s="186" t="s">
        <v>612</v>
      </c>
      <c r="I145" s="120" t="s">
        <v>183</v>
      </c>
      <c r="J145" s="120">
        <v>73</v>
      </c>
      <c r="K145" s="190">
        <v>67800</v>
      </c>
      <c r="L145" s="121">
        <f t="shared" si="3"/>
        <v>4949.3999999999996</v>
      </c>
    </row>
    <row r="146" spans="1:12" s="155" customFormat="1" ht="31.5" customHeight="1" x14ac:dyDescent="0.25">
      <c r="A146" s="193">
        <v>138</v>
      </c>
      <c r="B146" s="120" t="s">
        <v>535</v>
      </c>
      <c r="C146" s="194" t="s">
        <v>613</v>
      </c>
      <c r="D146" s="120" t="s">
        <v>113</v>
      </c>
      <c r="E146" s="120" t="s">
        <v>386</v>
      </c>
      <c r="F146" s="184">
        <v>241110082580082</v>
      </c>
      <c r="G146" s="185" t="s">
        <v>327</v>
      </c>
      <c r="H146" s="186" t="s">
        <v>328</v>
      </c>
      <c r="I146" s="120" t="s">
        <v>184</v>
      </c>
      <c r="J146" s="120">
        <v>1</v>
      </c>
      <c r="K146" s="190">
        <v>12900000</v>
      </c>
      <c r="L146" s="121">
        <f t="shared" si="3"/>
        <v>12900</v>
      </c>
    </row>
    <row r="147" spans="1:12" s="155" customFormat="1" ht="31.5" customHeight="1" x14ac:dyDescent="0.25">
      <c r="A147" s="193">
        <v>139</v>
      </c>
      <c r="B147" s="120" t="s">
        <v>535</v>
      </c>
      <c r="C147" s="181" t="s">
        <v>614</v>
      </c>
      <c r="D147" s="120" t="s">
        <v>113</v>
      </c>
      <c r="E147" s="120" t="s">
        <v>386</v>
      </c>
      <c r="F147" s="184">
        <v>241110082580277</v>
      </c>
      <c r="G147" s="185" t="s">
        <v>615</v>
      </c>
      <c r="H147" s="186" t="s">
        <v>616</v>
      </c>
      <c r="I147" s="120" t="s">
        <v>184</v>
      </c>
      <c r="J147" s="120">
        <v>1</v>
      </c>
      <c r="K147" s="190">
        <v>4900000</v>
      </c>
      <c r="L147" s="121">
        <f t="shared" si="3"/>
        <v>4900</v>
      </c>
    </row>
    <row r="148" spans="1:12" s="155" customFormat="1" ht="31.5" customHeight="1" x14ac:dyDescent="0.25">
      <c r="A148" s="193">
        <v>140</v>
      </c>
      <c r="B148" s="120" t="s">
        <v>535</v>
      </c>
      <c r="C148" s="181" t="s">
        <v>617</v>
      </c>
      <c r="D148" s="120" t="s">
        <v>113</v>
      </c>
      <c r="E148" s="120" t="s">
        <v>386</v>
      </c>
      <c r="F148" s="184">
        <v>241110082580305</v>
      </c>
      <c r="G148" s="185" t="s">
        <v>615</v>
      </c>
      <c r="H148" s="186">
        <v>307454878</v>
      </c>
      <c r="I148" s="120" t="s">
        <v>184</v>
      </c>
      <c r="J148" s="120">
        <v>1</v>
      </c>
      <c r="K148" s="190">
        <v>4900000</v>
      </c>
      <c r="L148" s="121">
        <f t="shared" si="3"/>
        <v>4900</v>
      </c>
    </row>
    <row r="149" spans="1:12" s="155" customFormat="1" ht="31.5" customHeight="1" x14ac:dyDescent="0.3">
      <c r="A149" s="193">
        <v>141</v>
      </c>
      <c r="B149" s="120" t="s">
        <v>535</v>
      </c>
      <c r="C149" s="139" t="s">
        <v>618</v>
      </c>
      <c r="D149" s="120" t="s">
        <v>113</v>
      </c>
      <c r="E149" s="120" t="s">
        <v>542</v>
      </c>
      <c r="F149" s="184">
        <v>24111007256896</v>
      </c>
      <c r="G149" s="185" t="s">
        <v>582</v>
      </c>
      <c r="H149" s="186" t="s">
        <v>583</v>
      </c>
      <c r="I149" s="120" t="s">
        <v>183</v>
      </c>
      <c r="J149" s="120">
        <v>40000</v>
      </c>
      <c r="K149" s="190">
        <v>1240</v>
      </c>
      <c r="L149" s="121">
        <f t="shared" si="3"/>
        <v>49600</v>
      </c>
    </row>
    <row r="150" spans="1:12" s="155" customFormat="1" ht="31.5" customHeight="1" x14ac:dyDescent="0.25">
      <c r="A150" s="193">
        <v>142</v>
      </c>
      <c r="B150" s="120" t="s">
        <v>535</v>
      </c>
      <c r="C150" s="114" t="s">
        <v>619</v>
      </c>
      <c r="D150" s="120" t="s">
        <v>113</v>
      </c>
      <c r="E150" s="120" t="s">
        <v>270</v>
      </c>
      <c r="F150" s="184">
        <v>24110012350341</v>
      </c>
      <c r="G150" s="185" t="s">
        <v>620</v>
      </c>
      <c r="H150" s="186" t="s">
        <v>621</v>
      </c>
      <c r="I150" s="120" t="s">
        <v>545</v>
      </c>
      <c r="J150" s="120">
        <v>590000</v>
      </c>
      <c r="K150" s="190">
        <v>190.4</v>
      </c>
      <c r="L150" s="121">
        <f t="shared" si="3"/>
        <v>112336</v>
      </c>
    </row>
    <row r="151" spans="1:12" s="155" customFormat="1" ht="31.5" customHeight="1" x14ac:dyDescent="0.25">
      <c r="A151" s="193">
        <v>143</v>
      </c>
      <c r="B151" s="120" t="s">
        <v>535</v>
      </c>
      <c r="C151" s="114" t="s">
        <v>622</v>
      </c>
      <c r="D151" s="120" t="s">
        <v>113</v>
      </c>
      <c r="E151" s="120"/>
      <c r="F151" s="184">
        <v>241100452807396</v>
      </c>
      <c r="G151" s="185" t="s">
        <v>623</v>
      </c>
      <c r="H151" s="186" t="s">
        <v>624</v>
      </c>
      <c r="I151" s="120" t="s">
        <v>184</v>
      </c>
      <c r="J151" s="120">
        <v>1</v>
      </c>
      <c r="K151" s="190">
        <v>12100000</v>
      </c>
      <c r="L151" s="121">
        <f t="shared" si="3"/>
        <v>12100</v>
      </c>
    </row>
    <row r="152" spans="1:12" s="155" customFormat="1" ht="31.5" customHeight="1" x14ac:dyDescent="0.25">
      <c r="A152" s="193">
        <v>144</v>
      </c>
      <c r="B152" s="120" t="s">
        <v>535</v>
      </c>
      <c r="C152" s="114" t="s">
        <v>625</v>
      </c>
      <c r="D152" s="120" t="s">
        <v>113</v>
      </c>
      <c r="E152" s="120" t="s">
        <v>386</v>
      </c>
      <c r="F152" s="184">
        <v>241110082607204</v>
      </c>
      <c r="G152" s="185" t="s">
        <v>626</v>
      </c>
      <c r="H152" s="186" t="s">
        <v>627</v>
      </c>
      <c r="I152" s="120" t="s">
        <v>183</v>
      </c>
      <c r="J152" s="120">
        <v>60</v>
      </c>
      <c r="K152" s="190">
        <v>170000</v>
      </c>
      <c r="L152" s="121">
        <f t="shared" si="3"/>
        <v>10200</v>
      </c>
    </row>
    <row r="153" spans="1:12" s="155" customFormat="1" ht="31.5" customHeight="1" x14ac:dyDescent="0.25">
      <c r="A153" s="193">
        <v>145</v>
      </c>
      <c r="B153" s="120" t="s">
        <v>535</v>
      </c>
      <c r="C153" s="114" t="s">
        <v>628</v>
      </c>
      <c r="D153" s="120" t="s">
        <v>113</v>
      </c>
      <c r="E153" s="120" t="s">
        <v>282</v>
      </c>
      <c r="F153" s="184">
        <v>241110082607521</v>
      </c>
      <c r="G153" s="185" t="s">
        <v>629</v>
      </c>
      <c r="H153" s="186" t="s">
        <v>630</v>
      </c>
      <c r="I153" s="120" t="s">
        <v>183</v>
      </c>
      <c r="J153" s="120">
        <v>500</v>
      </c>
      <c r="K153" s="190">
        <v>121989</v>
      </c>
      <c r="L153" s="121">
        <f t="shared" si="3"/>
        <v>60994.5</v>
      </c>
    </row>
    <row r="154" spans="1:12" s="155" customFormat="1" ht="31.5" customHeight="1" x14ac:dyDescent="0.25">
      <c r="A154" s="193">
        <v>146</v>
      </c>
      <c r="B154" s="120" t="s">
        <v>535</v>
      </c>
      <c r="C154" s="114" t="s">
        <v>631</v>
      </c>
      <c r="D154" s="120" t="s">
        <v>113</v>
      </c>
      <c r="E154" s="120" t="s">
        <v>192</v>
      </c>
      <c r="F154" s="184">
        <v>241100102857081</v>
      </c>
      <c r="G154" s="185" t="s">
        <v>460</v>
      </c>
      <c r="H154" s="186" t="s">
        <v>461</v>
      </c>
      <c r="I154" s="120" t="s">
        <v>184</v>
      </c>
      <c r="J154" s="120">
        <v>1</v>
      </c>
      <c r="K154" s="190">
        <v>1800000</v>
      </c>
      <c r="L154" s="121">
        <f t="shared" si="3"/>
        <v>1800</v>
      </c>
    </row>
    <row r="155" spans="1:12" s="155" customFormat="1" ht="31.5" customHeight="1" x14ac:dyDescent="0.25">
      <c r="A155" s="193">
        <v>147</v>
      </c>
      <c r="B155" s="120" t="s">
        <v>535</v>
      </c>
      <c r="C155" s="181" t="s">
        <v>632</v>
      </c>
      <c r="D155" s="120" t="s">
        <v>113</v>
      </c>
      <c r="E155" s="120" t="s">
        <v>370</v>
      </c>
      <c r="F155" s="184">
        <v>241110082636653</v>
      </c>
      <c r="G155" s="185" t="s">
        <v>543</v>
      </c>
      <c r="H155" s="186" t="s">
        <v>544</v>
      </c>
      <c r="I155" s="120" t="s">
        <v>183</v>
      </c>
      <c r="J155" s="120">
        <v>3</v>
      </c>
      <c r="K155" s="190">
        <v>12198180</v>
      </c>
      <c r="L155" s="121">
        <f t="shared" si="3"/>
        <v>36594.54</v>
      </c>
    </row>
    <row r="156" spans="1:12" s="155" customFormat="1" ht="31.5" customHeight="1" x14ac:dyDescent="0.25">
      <c r="A156" s="193">
        <v>148</v>
      </c>
      <c r="B156" s="120" t="s">
        <v>535</v>
      </c>
      <c r="C156" s="114" t="s">
        <v>633</v>
      </c>
      <c r="D156" s="120" t="s">
        <v>113</v>
      </c>
      <c r="E156" s="120" t="s">
        <v>282</v>
      </c>
      <c r="F156" s="184">
        <v>241110082642655</v>
      </c>
      <c r="G156" s="185" t="s">
        <v>634</v>
      </c>
      <c r="H156" s="186" t="s">
        <v>635</v>
      </c>
      <c r="I156" s="120" t="s">
        <v>596</v>
      </c>
      <c r="J156" s="120">
        <v>3</v>
      </c>
      <c r="K156" s="190">
        <v>772000</v>
      </c>
      <c r="L156" s="121">
        <f t="shared" si="3"/>
        <v>2316</v>
      </c>
    </row>
    <row r="157" spans="1:12" s="155" customFormat="1" ht="31.5" customHeight="1" x14ac:dyDescent="0.25">
      <c r="A157" s="193">
        <v>149</v>
      </c>
      <c r="B157" s="120" t="s">
        <v>535</v>
      </c>
      <c r="C157" s="114" t="s">
        <v>373</v>
      </c>
      <c r="D157" s="120" t="s">
        <v>113</v>
      </c>
      <c r="E157" s="120" t="s">
        <v>282</v>
      </c>
      <c r="F157" s="184">
        <v>241110082643547</v>
      </c>
      <c r="G157" s="185" t="s">
        <v>636</v>
      </c>
      <c r="H157" s="186" t="s">
        <v>637</v>
      </c>
      <c r="I157" s="120" t="s">
        <v>183</v>
      </c>
      <c r="J157" s="120">
        <v>500</v>
      </c>
      <c r="K157" s="190">
        <v>132489</v>
      </c>
      <c r="L157" s="121">
        <f t="shared" si="3"/>
        <v>66244.5</v>
      </c>
    </row>
    <row r="158" spans="1:12" s="155" customFormat="1" ht="31.5" customHeight="1" x14ac:dyDescent="0.25">
      <c r="A158" s="193">
        <v>150</v>
      </c>
      <c r="B158" s="120" t="s">
        <v>535</v>
      </c>
      <c r="C158" s="181" t="s">
        <v>638</v>
      </c>
      <c r="D158" s="120" t="s">
        <v>113</v>
      </c>
      <c r="E158" s="120" t="s">
        <v>370</v>
      </c>
      <c r="F158" s="184">
        <v>241110082651769</v>
      </c>
      <c r="G158" s="185" t="s">
        <v>639</v>
      </c>
      <c r="H158" s="186" t="s">
        <v>640</v>
      </c>
      <c r="I158" s="120" t="s">
        <v>183</v>
      </c>
      <c r="J158" s="120">
        <v>1</v>
      </c>
      <c r="K158" s="190">
        <v>38434541.600000001</v>
      </c>
      <c r="L158" s="121">
        <f t="shared" si="3"/>
        <v>38434.541600000004</v>
      </c>
    </row>
    <row r="159" spans="1:12" s="155" customFormat="1" ht="31.5" customHeight="1" x14ac:dyDescent="0.3">
      <c r="A159" s="193">
        <v>151</v>
      </c>
      <c r="B159" s="120" t="s">
        <v>535</v>
      </c>
      <c r="C159" s="195" t="s">
        <v>641</v>
      </c>
      <c r="D159" s="120" t="s">
        <v>113</v>
      </c>
      <c r="E159" s="120" t="s">
        <v>542</v>
      </c>
      <c r="F159" s="184">
        <v>24111007259861</v>
      </c>
      <c r="G159" s="185" t="s">
        <v>642</v>
      </c>
      <c r="H159" s="186" t="s">
        <v>643</v>
      </c>
      <c r="I159" s="120" t="s">
        <v>183</v>
      </c>
      <c r="J159" s="120">
        <v>25</v>
      </c>
      <c r="K159" s="190">
        <v>1062000</v>
      </c>
      <c r="L159" s="121">
        <f t="shared" si="3"/>
        <v>26550</v>
      </c>
    </row>
    <row r="160" spans="1:12" s="155" customFormat="1" ht="31.5" customHeight="1" x14ac:dyDescent="0.25">
      <c r="A160" s="193">
        <v>152</v>
      </c>
      <c r="B160" s="120" t="s">
        <v>535</v>
      </c>
      <c r="C160" s="194" t="s">
        <v>644</v>
      </c>
      <c r="D160" s="120" t="s">
        <v>113</v>
      </c>
      <c r="E160" s="120" t="s">
        <v>542</v>
      </c>
      <c r="F160" s="184">
        <v>24111007260013</v>
      </c>
      <c r="G160" s="185" t="s">
        <v>582</v>
      </c>
      <c r="H160" s="186" t="s">
        <v>583</v>
      </c>
      <c r="I160" s="120" t="s">
        <v>183</v>
      </c>
      <c r="J160" s="120">
        <v>50000</v>
      </c>
      <c r="K160" s="190">
        <v>1320</v>
      </c>
      <c r="L160" s="121">
        <f t="shared" si="3"/>
        <v>66000</v>
      </c>
    </row>
    <row r="161" spans="1:12" s="155" customFormat="1" ht="31.5" customHeight="1" x14ac:dyDescent="0.25">
      <c r="A161" s="193">
        <v>153</v>
      </c>
      <c r="B161" s="120" t="s">
        <v>535</v>
      </c>
      <c r="C161" s="194" t="s">
        <v>581</v>
      </c>
      <c r="D161" s="120" t="s">
        <v>113</v>
      </c>
      <c r="E161" s="120" t="s">
        <v>542</v>
      </c>
      <c r="F161" s="184">
        <v>24111007260108</v>
      </c>
      <c r="G161" s="185" t="s">
        <v>582</v>
      </c>
      <c r="H161" s="186" t="s">
        <v>645</v>
      </c>
      <c r="I161" s="120" t="s">
        <v>183</v>
      </c>
      <c r="J161" s="120">
        <v>14000</v>
      </c>
      <c r="K161" s="190">
        <v>2870</v>
      </c>
      <c r="L161" s="121">
        <f t="shared" si="3"/>
        <v>40180</v>
      </c>
    </row>
    <row r="162" spans="1:12" s="155" customFormat="1" ht="31.5" customHeight="1" x14ac:dyDescent="0.25">
      <c r="A162" s="193">
        <v>154</v>
      </c>
      <c r="B162" s="120" t="s">
        <v>535</v>
      </c>
      <c r="C162" s="194" t="s">
        <v>646</v>
      </c>
      <c r="D162" s="120" t="s">
        <v>113</v>
      </c>
      <c r="E162" s="120" t="s">
        <v>542</v>
      </c>
      <c r="F162" s="184">
        <v>24111007260331</v>
      </c>
      <c r="G162" s="185" t="s">
        <v>585</v>
      </c>
      <c r="H162" s="186" t="s">
        <v>586</v>
      </c>
      <c r="I162" s="120" t="s">
        <v>183</v>
      </c>
      <c r="J162" s="120">
        <v>22000</v>
      </c>
      <c r="K162" s="190">
        <v>590</v>
      </c>
      <c r="L162" s="121">
        <f t="shared" si="3"/>
        <v>12980</v>
      </c>
    </row>
    <row r="163" spans="1:12" s="155" customFormat="1" ht="31.5" customHeight="1" x14ac:dyDescent="0.25">
      <c r="A163" s="193">
        <v>155</v>
      </c>
      <c r="B163" s="120" t="s">
        <v>535</v>
      </c>
      <c r="C163" s="194" t="s">
        <v>647</v>
      </c>
      <c r="D163" s="120" t="s">
        <v>113</v>
      </c>
      <c r="E163" s="120" t="s">
        <v>282</v>
      </c>
      <c r="F163" s="184">
        <v>241110082702471</v>
      </c>
      <c r="G163" s="185" t="s">
        <v>648</v>
      </c>
      <c r="H163" s="186" t="s">
        <v>649</v>
      </c>
      <c r="I163" s="120" t="s">
        <v>580</v>
      </c>
      <c r="J163" s="120">
        <v>42</v>
      </c>
      <c r="K163" s="190">
        <v>36000.01</v>
      </c>
      <c r="L163" s="121">
        <f t="shared" si="3"/>
        <v>1512.0004200000001</v>
      </c>
    </row>
    <row r="164" spans="1:12" s="155" customFormat="1" ht="31.5" customHeight="1" x14ac:dyDescent="0.25">
      <c r="A164" s="193">
        <v>156</v>
      </c>
      <c r="B164" s="120" t="s">
        <v>535</v>
      </c>
      <c r="C164" s="194" t="s">
        <v>650</v>
      </c>
      <c r="D164" s="120" t="s">
        <v>113</v>
      </c>
      <c r="E164" s="120" t="s">
        <v>282</v>
      </c>
      <c r="F164" s="184">
        <v>241110082704142</v>
      </c>
      <c r="G164" s="185" t="s">
        <v>651</v>
      </c>
      <c r="H164" s="186" t="s">
        <v>652</v>
      </c>
      <c r="I164" s="120" t="s">
        <v>653</v>
      </c>
      <c r="J164" s="120">
        <v>100</v>
      </c>
      <c r="K164" s="190">
        <v>9111</v>
      </c>
      <c r="L164" s="121">
        <f t="shared" si="3"/>
        <v>911.1</v>
      </c>
    </row>
    <row r="165" spans="1:12" s="155" customFormat="1" ht="31.5" customHeight="1" x14ac:dyDescent="0.25">
      <c r="A165" s="193">
        <v>157</v>
      </c>
      <c r="B165" s="120" t="s">
        <v>535</v>
      </c>
      <c r="C165" s="194" t="s">
        <v>654</v>
      </c>
      <c r="D165" s="120" t="s">
        <v>113</v>
      </c>
      <c r="E165" s="120" t="s">
        <v>282</v>
      </c>
      <c r="F165" s="184">
        <v>241110082702600</v>
      </c>
      <c r="G165" s="185" t="s">
        <v>655</v>
      </c>
      <c r="H165" s="186" t="s">
        <v>656</v>
      </c>
      <c r="I165" s="120" t="s">
        <v>183</v>
      </c>
      <c r="J165" s="120">
        <v>100</v>
      </c>
      <c r="K165" s="190">
        <v>2998</v>
      </c>
      <c r="L165" s="121">
        <f t="shared" si="3"/>
        <v>299.8</v>
      </c>
    </row>
    <row r="166" spans="1:12" s="155" customFormat="1" ht="31.5" customHeight="1" x14ac:dyDescent="0.25">
      <c r="A166" s="193">
        <v>158</v>
      </c>
      <c r="B166" s="120" t="s">
        <v>535</v>
      </c>
      <c r="C166" s="194" t="s">
        <v>657</v>
      </c>
      <c r="D166" s="120" t="s">
        <v>113</v>
      </c>
      <c r="E166" s="120" t="s">
        <v>282</v>
      </c>
      <c r="F166" s="184">
        <v>241110082709627</v>
      </c>
      <c r="G166" s="185" t="s">
        <v>658</v>
      </c>
      <c r="H166" s="186" t="s">
        <v>659</v>
      </c>
      <c r="I166" s="120" t="s">
        <v>580</v>
      </c>
      <c r="J166" s="120">
        <v>250</v>
      </c>
      <c r="K166" s="190">
        <v>11366</v>
      </c>
      <c r="L166" s="121">
        <f t="shared" si="3"/>
        <v>2841.5</v>
      </c>
    </row>
    <row r="167" spans="1:12" s="155" customFormat="1" ht="31.5" customHeight="1" x14ac:dyDescent="0.25">
      <c r="A167" s="193">
        <v>159</v>
      </c>
      <c r="B167" s="120" t="s">
        <v>535</v>
      </c>
      <c r="C167" s="194" t="s">
        <v>660</v>
      </c>
      <c r="D167" s="120" t="s">
        <v>113</v>
      </c>
      <c r="E167" s="120" t="s">
        <v>282</v>
      </c>
      <c r="F167" s="184">
        <v>241110082710756</v>
      </c>
      <c r="G167" s="185" t="s">
        <v>661</v>
      </c>
      <c r="H167" s="186" t="s">
        <v>662</v>
      </c>
      <c r="I167" s="120" t="s">
        <v>596</v>
      </c>
      <c r="J167" s="120">
        <v>4</v>
      </c>
      <c r="K167" s="190">
        <v>977777</v>
      </c>
      <c r="L167" s="121">
        <f t="shared" si="3"/>
        <v>3911.1080000000002</v>
      </c>
    </row>
    <row r="168" spans="1:12" s="155" customFormat="1" ht="31.5" customHeight="1" x14ac:dyDescent="0.25">
      <c r="A168" s="193">
        <v>160</v>
      </c>
      <c r="B168" s="120" t="s">
        <v>535</v>
      </c>
      <c r="C168" s="194" t="s">
        <v>663</v>
      </c>
      <c r="D168" s="120" t="s">
        <v>113</v>
      </c>
      <c r="E168" s="120" t="s">
        <v>282</v>
      </c>
      <c r="F168" s="184">
        <v>241110082714803</v>
      </c>
      <c r="G168" s="185" t="s">
        <v>664</v>
      </c>
      <c r="H168" s="186" t="s">
        <v>665</v>
      </c>
      <c r="I168" s="120" t="s">
        <v>183</v>
      </c>
      <c r="J168" s="120">
        <v>10</v>
      </c>
      <c r="K168" s="190">
        <v>290000</v>
      </c>
      <c r="L168" s="121">
        <f t="shared" si="3"/>
        <v>2900</v>
      </c>
    </row>
    <row r="169" spans="1:12" s="155" customFormat="1" ht="31.5" customHeight="1" x14ac:dyDescent="0.25">
      <c r="A169" s="193">
        <v>161</v>
      </c>
      <c r="B169" s="120" t="s">
        <v>535</v>
      </c>
      <c r="C169" s="194" t="s">
        <v>666</v>
      </c>
      <c r="D169" s="120" t="s">
        <v>113</v>
      </c>
      <c r="E169" s="120" t="s">
        <v>282</v>
      </c>
      <c r="F169" s="184">
        <v>241110082726558</v>
      </c>
      <c r="G169" s="185" t="s">
        <v>667</v>
      </c>
      <c r="H169" s="186" t="s">
        <v>668</v>
      </c>
      <c r="I169" s="120" t="s">
        <v>183</v>
      </c>
      <c r="J169" s="120">
        <v>100</v>
      </c>
      <c r="K169" s="190">
        <v>23800</v>
      </c>
      <c r="L169" s="121">
        <f t="shared" si="3"/>
        <v>2380</v>
      </c>
    </row>
    <row r="170" spans="1:12" s="155" customFormat="1" ht="31.5" customHeight="1" x14ac:dyDescent="0.25">
      <c r="A170" s="193">
        <v>162</v>
      </c>
      <c r="B170" s="120" t="s">
        <v>535</v>
      </c>
      <c r="C170" s="194" t="s">
        <v>669</v>
      </c>
      <c r="D170" s="120" t="s">
        <v>113</v>
      </c>
      <c r="E170" s="120" t="s">
        <v>282</v>
      </c>
      <c r="F170" s="184">
        <v>241110082726582</v>
      </c>
      <c r="G170" s="185" t="s">
        <v>670</v>
      </c>
      <c r="H170" s="186" t="s">
        <v>671</v>
      </c>
      <c r="I170" s="120" t="s">
        <v>323</v>
      </c>
      <c r="J170" s="120">
        <v>70</v>
      </c>
      <c r="K170" s="190">
        <v>27000</v>
      </c>
      <c r="L170" s="121">
        <f t="shared" si="3"/>
        <v>1890</v>
      </c>
    </row>
    <row r="171" spans="1:12" s="155" customFormat="1" ht="31.5" customHeight="1" x14ac:dyDescent="0.25">
      <c r="A171" s="193">
        <v>163</v>
      </c>
      <c r="B171" s="120" t="s">
        <v>535</v>
      </c>
      <c r="C171" s="194" t="s">
        <v>672</v>
      </c>
      <c r="D171" s="120" t="s">
        <v>113</v>
      </c>
      <c r="E171" s="120" t="s">
        <v>386</v>
      </c>
      <c r="F171" s="184">
        <v>241110082748085</v>
      </c>
      <c r="G171" s="185" t="s">
        <v>673</v>
      </c>
      <c r="H171" s="186" t="s">
        <v>674</v>
      </c>
      <c r="I171" s="120" t="s">
        <v>183</v>
      </c>
      <c r="J171" s="120">
        <v>3474</v>
      </c>
      <c r="K171" s="190">
        <v>22000</v>
      </c>
      <c r="L171" s="121">
        <f t="shared" si="3"/>
        <v>76428</v>
      </c>
    </row>
    <row r="172" spans="1:12" s="155" customFormat="1" ht="31.5" customHeight="1" x14ac:dyDescent="0.25">
      <c r="A172" s="193">
        <v>164</v>
      </c>
      <c r="B172" s="120" t="s">
        <v>535</v>
      </c>
      <c r="C172" s="194" t="s">
        <v>675</v>
      </c>
      <c r="D172" s="120" t="s">
        <v>113</v>
      </c>
      <c r="E172" s="120" t="s">
        <v>542</v>
      </c>
      <c r="F172" s="184">
        <v>24111007272246</v>
      </c>
      <c r="G172" s="185" t="s">
        <v>374</v>
      </c>
      <c r="H172" s="186" t="s">
        <v>375</v>
      </c>
      <c r="I172" s="120" t="s">
        <v>183</v>
      </c>
      <c r="J172" s="120">
        <v>5</v>
      </c>
      <c r="K172" s="190">
        <v>10500000</v>
      </c>
      <c r="L172" s="121">
        <f t="shared" si="3"/>
        <v>52500</v>
      </c>
    </row>
    <row r="173" spans="1:12" s="155" customFormat="1" ht="31.5" customHeight="1" x14ac:dyDescent="0.25">
      <c r="A173" s="193">
        <v>165</v>
      </c>
      <c r="B173" s="120" t="s">
        <v>535</v>
      </c>
      <c r="C173" s="194" t="s">
        <v>676</v>
      </c>
      <c r="D173" s="120" t="s">
        <v>113</v>
      </c>
      <c r="E173" s="120" t="s">
        <v>542</v>
      </c>
      <c r="F173" s="184">
        <v>24111007276749</v>
      </c>
      <c r="G173" s="185" t="s">
        <v>677</v>
      </c>
      <c r="H173" s="186" t="s">
        <v>678</v>
      </c>
      <c r="I173" s="120" t="s">
        <v>183</v>
      </c>
      <c r="J173" s="120">
        <v>2</v>
      </c>
      <c r="K173" s="190">
        <v>36900000</v>
      </c>
      <c r="L173" s="121">
        <f t="shared" si="3"/>
        <v>73800</v>
      </c>
    </row>
    <row r="174" spans="1:12" s="155" customFormat="1" ht="31.5" customHeight="1" x14ac:dyDescent="0.25">
      <c r="A174" s="193">
        <v>166</v>
      </c>
      <c r="B174" s="120" t="s">
        <v>535</v>
      </c>
      <c r="C174" s="114" t="s">
        <v>679</v>
      </c>
      <c r="D174" s="115" t="s">
        <v>113</v>
      </c>
      <c r="E174" s="115" t="s">
        <v>282</v>
      </c>
      <c r="F174" s="189">
        <v>241110082753242</v>
      </c>
      <c r="G174" s="123" t="s">
        <v>680</v>
      </c>
      <c r="H174" s="196" t="s">
        <v>681</v>
      </c>
      <c r="I174" s="120" t="s">
        <v>183</v>
      </c>
      <c r="J174" s="120">
        <v>400</v>
      </c>
      <c r="K174" s="190">
        <v>29800</v>
      </c>
      <c r="L174" s="121">
        <f t="shared" si="3"/>
        <v>11920</v>
      </c>
    </row>
    <row r="175" spans="1:12" s="155" customFormat="1" ht="31.5" customHeight="1" x14ac:dyDescent="0.25">
      <c r="A175" s="193">
        <v>167</v>
      </c>
      <c r="B175" s="120" t="s">
        <v>535</v>
      </c>
      <c r="C175" s="114" t="s">
        <v>682</v>
      </c>
      <c r="D175" s="115" t="s">
        <v>113</v>
      </c>
      <c r="E175" s="115" t="s">
        <v>542</v>
      </c>
      <c r="F175" s="189">
        <v>24111007277393</v>
      </c>
      <c r="G175" s="123" t="s">
        <v>683</v>
      </c>
      <c r="H175" s="196" t="s">
        <v>684</v>
      </c>
      <c r="I175" s="120" t="s">
        <v>183</v>
      </c>
      <c r="J175" s="120">
        <v>2</v>
      </c>
      <c r="K175" s="190">
        <v>2508000</v>
      </c>
      <c r="L175" s="121">
        <f t="shared" si="3"/>
        <v>5016</v>
      </c>
    </row>
    <row r="176" spans="1:12" s="155" customFormat="1" ht="31.5" customHeight="1" x14ac:dyDescent="0.25">
      <c r="A176" s="193">
        <v>168</v>
      </c>
      <c r="B176" s="120" t="s">
        <v>535</v>
      </c>
      <c r="C176" s="114" t="s">
        <v>685</v>
      </c>
      <c r="D176" s="115" t="s">
        <v>113</v>
      </c>
      <c r="E176" s="115" t="s">
        <v>192</v>
      </c>
      <c r="F176" s="189">
        <v>241100102965519</v>
      </c>
      <c r="G176" s="123" t="s">
        <v>686</v>
      </c>
      <c r="H176" s="196" t="s">
        <v>687</v>
      </c>
      <c r="I176" s="120" t="s">
        <v>267</v>
      </c>
      <c r="J176" s="120">
        <v>190000</v>
      </c>
      <c r="K176" s="190">
        <v>1000</v>
      </c>
      <c r="L176" s="121">
        <f t="shared" si="3"/>
        <v>190000</v>
      </c>
    </row>
    <row r="177" spans="1:12" s="155" customFormat="1" ht="31.5" customHeight="1" x14ac:dyDescent="0.25">
      <c r="A177" s="193">
        <v>169</v>
      </c>
      <c r="B177" s="120" t="s">
        <v>535</v>
      </c>
      <c r="C177" s="181" t="s">
        <v>688</v>
      </c>
      <c r="D177" s="115" t="s">
        <v>113</v>
      </c>
      <c r="E177" s="115" t="s">
        <v>386</v>
      </c>
      <c r="F177" s="189">
        <v>241110082770197</v>
      </c>
      <c r="G177" s="123" t="s">
        <v>689</v>
      </c>
      <c r="H177" s="196" t="s">
        <v>690</v>
      </c>
      <c r="I177" s="115" t="s">
        <v>691</v>
      </c>
      <c r="J177" s="115">
        <v>6250</v>
      </c>
      <c r="K177" s="197">
        <v>1296</v>
      </c>
      <c r="L177" s="121">
        <f t="shared" si="3"/>
        <v>8100</v>
      </c>
    </row>
    <row r="178" spans="1:12" s="155" customFormat="1" ht="31.5" customHeight="1" x14ac:dyDescent="0.25">
      <c r="A178" s="193">
        <v>170</v>
      </c>
      <c r="B178" s="120" t="s">
        <v>535</v>
      </c>
      <c r="C178" s="181" t="s">
        <v>692</v>
      </c>
      <c r="D178" s="115" t="s">
        <v>113</v>
      </c>
      <c r="E178" s="115" t="s">
        <v>370</v>
      </c>
      <c r="F178" s="189">
        <v>241110082776454</v>
      </c>
      <c r="G178" s="123" t="s">
        <v>693</v>
      </c>
      <c r="H178" s="196" t="s">
        <v>694</v>
      </c>
      <c r="I178" s="115" t="s">
        <v>183</v>
      </c>
      <c r="J178" s="115">
        <v>300</v>
      </c>
      <c r="K178" s="197">
        <v>12800.1</v>
      </c>
      <c r="L178" s="121">
        <f t="shared" si="3"/>
        <v>3840.03</v>
      </c>
    </row>
    <row r="179" spans="1:12" s="155" customFormat="1" ht="31.5" customHeight="1" x14ac:dyDescent="0.25">
      <c r="A179" s="193">
        <v>171</v>
      </c>
      <c r="B179" s="120" t="s">
        <v>535</v>
      </c>
      <c r="C179" s="114" t="s">
        <v>695</v>
      </c>
      <c r="D179" s="115" t="s">
        <v>113</v>
      </c>
      <c r="E179" s="115" t="s">
        <v>282</v>
      </c>
      <c r="F179" s="189">
        <v>241110082776496</v>
      </c>
      <c r="G179" s="123" t="s">
        <v>696</v>
      </c>
      <c r="H179" s="196" t="s">
        <v>697</v>
      </c>
      <c r="I179" s="120" t="s">
        <v>691</v>
      </c>
      <c r="J179" s="120">
        <v>100</v>
      </c>
      <c r="K179" s="190">
        <v>25598</v>
      </c>
      <c r="L179" s="121">
        <f t="shared" si="3"/>
        <v>2559.8000000000002</v>
      </c>
    </row>
    <row r="180" spans="1:12" s="155" customFormat="1" ht="31.5" customHeight="1" x14ac:dyDescent="0.25">
      <c r="A180" s="193">
        <v>172</v>
      </c>
      <c r="B180" s="120" t="s">
        <v>535</v>
      </c>
      <c r="C180" s="114" t="s">
        <v>698</v>
      </c>
      <c r="D180" s="115" t="s">
        <v>113</v>
      </c>
      <c r="E180" s="133" t="s">
        <v>430</v>
      </c>
      <c r="F180" s="189">
        <v>241100142985974</v>
      </c>
      <c r="G180" s="123" t="s">
        <v>396</v>
      </c>
      <c r="H180" s="196" t="s">
        <v>347</v>
      </c>
      <c r="I180" s="120" t="s">
        <v>184</v>
      </c>
      <c r="J180" s="120">
        <v>1</v>
      </c>
      <c r="K180" s="190">
        <v>3060000</v>
      </c>
      <c r="L180" s="121">
        <f t="shared" si="3"/>
        <v>3060</v>
      </c>
    </row>
    <row r="181" spans="1:12" s="155" customFormat="1" ht="31.5" customHeight="1" x14ac:dyDescent="0.25">
      <c r="A181" s="193">
        <v>173</v>
      </c>
      <c r="B181" s="120" t="s">
        <v>535</v>
      </c>
      <c r="C181" s="114" t="s">
        <v>247</v>
      </c>
      <c r="D181" s="115" t="s">
        <v>113</v>
      </c>
      <c r="E181" s="133" t="s">
        <v>430</v>
      </c>
      <c r="F181" s="189">
        <v>241100242400887</v>
      </c>
      <c r="G181" s="123" t="s">
        <v>365</v>
      </c>
      <c r="H181" s="196" t="s">
        <v>251</v>
      </c>
      <c r="I181" s="120" t="s">
        <v>234</v>
      </c>
      <c r="J181" s="120">
        <v>12</v>
      </c>
      <c r="K181" s="190">
        <v>24672000</v>
      </c>
      <c r="L181" s="121">
        <f t="shared" si="3"/>
        <v>296064</v>
      </c>
    </row>
    <row r="182" spans="1:12" s="155" customFormat="1" ht="31.5" customHeight="1" x14ac:dyDescent="0.25">
      <c r="A182" s="193">
        <v>174</v>
      </c>
      <c r="B182" s="120" t="s">
        <v>535</v>
      </c>
      <c r="C182" s="114" t="s">
        <v>699</v>
      </c>
      <c r="D182" s="115" t="s">
        <v>113</v>
      </c>
      <c r="E182" s="115" t="s">
        <v>282</v>
      </c>
      <c r="F182" s="189">
        <v>241110082790145</v>
      </c>
      <c r="G182" s="123" t="s">
        <v>700</v>
      </c>
      <c r="H182" s="196" t="s">
        <v>701</v>
      </c>
      <c r="I182" s="120" t="s">
        <v>184</v>
      </c>
      <c r="J182" s="120">
        <v>2</v>
      </c>
      <c r="K182" s="190">
        <v>3499000</v>
      </c>
      <c r="L182" s="121">
        <f t="shared" si="3"/>
        <v>6998</v>
      </c>
    </row>
    <row r="183" spans="1:12" s="155" customFormat="1" ht="31.5" customHeight="1" x14ac:dyDescent="0.25">
      <c r="A183" s="193">
        <v>175</v>
      </c>
      <c r="B183" s="120" t="s">
        <v>535</v>
      </c>
      <c r="C183" s="114" t="s">
        <v>359</v>
      </c>
      <c r="D183" s="115" t="s">
        <v>113</v>
      </c>
      <c r="E183" s="115" t="s">
        <v>270</v>
      </c>
      <c r="F183" s="189">
        <v>24110012359841</v>
      </c>
      <c r="G183" s="123" t="s">
        <v>702</v>
      </c>
      <c r="H183" s="196" t="s">
        <v>703</v>
      </c>
      <c r="I183" s="120" t="s">
        <v>267</v>
      </c>
      <c r="J183" s="120">
        <v>60</v>
      </c>
      <c r="K183" s="190">
        <v>5152000</v>
      </c>
      <c r="L183" s="121">
        <f t="shared" si="3"/>
        <v>309120</v>
      </c>
    </row>
    <row r="184" spans="1:12" s="155" customFormat="1" ht="31.5" customHeight="1" x14ac:dyDescent="0.25">
      <c r="A184" s="193">
        <v>176</v>
      </c>
      <c r="B184" s="120" t="s">
        <v>535</v>
      </c>
      <c r="C184" s="114" t="s">
        <v>704</v>
      </c>
      <c r="D184" s="115" t="s">
        <v>113</v>
      </c>
      <c r="E184" s="133" t="s">
        <v>430</v>
      </c>
      <c r="F184" s="189">
        <v>241100242998164</v>
      </c>
      <c r="G184" s="123" t="s">
        <v>451</v>
      </c>
      <c r="H184" s="196" t="s">
        <v>259</v>
      </c>
      <c r="I184" s="120" t="s">
        <v>184</v>
      </c>
      <c r="J184" s="120">
        <v>1</v>
      </c>
      <c r="K184" s="190">
        <v>9100000</v>
      </c>
      <c r="L184" s="121">
        <f t="shared" si="3"/>
        <v>9100</v>
      </c>
    </row>
    <row r="185" spans="1:12" s="155" customFormat="1" ht="31.5" customHeight="1" x14ac:dyDescent="0.25">
      <c r="A185" s="193">
        <v>177</v>
      </c>
      <c r="B185" s="120" t="s">
        <v>535</v>
      </c>
      <c r="C185" s="114" t="s">
        <v>705</v>
      </c>
      <c r="D185" s="115" t="s">
        <v>113</v>
      </c>
      <c r="E185" s="115" t="s">
        <v>370</v>
      </c>
      <c r="F185" s="189">
        <v>242010083025393</v>
      </c>
      <c r="G185" s="123" t="s">
        <v>706</v>
      </c>
      <c r="H185" s="196" t="s">
        <v>707</v>
      </c>
      <c r="I185" s="120" t="s">
        <v>467</v>
      </c>
      <c r="J185" s="120">
        <v>110</v>
      </c>
      <c r="K185" s="190">
        <v>179200</v>
      </c>
      <c r="L185" s="121">
        <f t="shared" si="3"/>
        <v>19712</v>
      </c>
    </row>
    <row r="186" spans="1:12" s="155" customFormat="1" ht="31.5" customHeight="1" x14ac:dyDescent="0.25">
      <c r="A186" s="193">
        <v>178</v>
      </c>
      <c r="B186" s="120" t="s">
        <v>535</v>
      </c>
      <c r="C186" s="114" t="s">
        <v>708</v>
      </c>
      <c r="D186" s="115" t="s">
        <v>113</v>
      </c>
      <c r="E186" s="133" t="s">
        <v>430</v>
      </c>
      <c r="F186" s="189">
        <v>241100103008135</v>
      </c>
      <c r="G186" s="123" t="s">
        <v>709</v>
      </c>
      <c r="H186" s="196" t="s">
        <v>710</v>
      </c>
      <c r="I186" s="120" t="s">
        <v>234</v>
      </c>
      <c r="J186" s="120">
        <v>12</v>
      </c>
      <c r="K186" s="190">
        <v>123487.5</v>
      </c>
      <c r="L186" s="121">
        <f t="shared" si="3"/>
        <v>1481.85</v>
      </c>
    </row>
    <row r="187" spans="1:12" s="155" customFormat="1" ht="31.5" customHeight="1" x14ac:dyDescent="0.25">
      <c r="A187" s="193">
        <v>179</v>
      </c>
      <c r="B187" s="120" t="s">
        <v>535</v>
      </c>
      <c r="C187" s="114" t="s">
        <v>711</v>
      </c>
      <c r="D187" s="115" t="s">
        <v>113</v>
      </c>
      <c r="E187" s="115" t="s">
        <v>282</v>
      </c>
      <c r="F187" s="189">
        <v>241110082815260</v>
      </c>
      <c r="G187" s="123" t="s">
        <v>712</v>
      </c>
      <c r="H187" s="196" t="s">
        <v>713</v>
      </c>
      <c r="I187" s="120" t="s">
        <v>183</v>
      </c>
      <c r="J187" s="120">
        <v>4500</v>
      </c>
      <c r="K187" s="190">
        <v>225</v>
      </c>
      <c r="L187" s="121">
        <f t="shared" si="3"/>
        <v>1012.5</v>
      </c>
    </row>
    <row r="188" spans="1:12" s="155" customFormat="1" ht="31.5" customHeight="1" x14ac:dyDescent="0.25">
      <c r="A188" s="193">
        <v>180</v>
      </c>
      <c r="B188" s="120" t="s">
        <v>535</v>
      </c>
      <c r="C188" s="114" t="s">
        <v>714</v>
      </c>
      <c r="D188" s="115" t="s">
        <v>113</v>
      </c>
      <c r="E188" s="115" t="s">
        <v>282</v>
      </c>
      <c r="F188" s="189">
        <v>241110082815948</v>
      </c>
      <c r="G188" s="123" t="s">
        <v>715</v>
      </c>
      <c r="H188" s="196" t="s">
        <v>716</v>
      </c>
      <c r="I188" s="120" t="s">
        <v>183</v>
      </c>
      <c r="J188" s="120">
        <v>5</v>
      </c>
      <c r="K188" s="190">
        <v>222222</v>
      </c>
      <c r="L188" s="121">
        <f t="shared" si="3"/>
        <v>1111.1099999999999</v>
      </c>
    </row>
    <row r="189" spans="1:12" s="155" customFormat="1" ht="31.5" customHeight="1" x14ac:dyDescent="0.25">
      <c r="A189" s="193">
        <v>181</v>
      </c>
      <c r="B189" s="120" t="s">
        <v>535</v>
      </c>
      <c r="C189" s="114" t="s">
        <v>717</v>
      </c>
      <c r="D189" s="115" t="s">
        <v>113</v>
      </c>
      <c r="E189" s="115" t="s">
        <v>282</v>
      </c>
      <c r="F189" s="189">
        <v>241110082816532</v>
      </c>
      <c r="G189" s="123" t="s">
        <v>680</v>
      </c>
      <c r="H189" s="196" t="s">
        <v>681</v>
      </c>
      <c r="I189" s="120" t="s">
        <v>183</v>
      </c>
      <c r="J189" s="120">
        <v>4</v>
      </c>
      <c r="K189" s="190">
        <v>169900</v>
      </c>
      <c r="L189" s="121">
        <f t="shared" si="3"/>
        <v>679.6</v>
      </c>
    </row>
    <row r="190" spans="1:12" s="155" customFormat="1" ht="31.5" customHeight="1" x14ac:dyDescent="0.25">
      <c r="A190" s="193">
        <v>182</v>
      </c>
      <c r="B190" s="120" t="s">
        <v>535</v>
      </c>
      <c r="C190" s="114" t="s">
        <v>718</v>
      </c>
      <c r="D190" s="115" t="s">
        <v>113</v>
      </c>
      <c r="E190" s="133" t="s">
        <v>430</v>
      </c>
      <c r="F190" s="189">
        <v>241100243025545</v>
      </c>
      <c r="G190" s="123" t="s">
        <v>365</v>
      </c>
      <c r="H190" s="196" t="s">
        <v>251</v>
      </c>
      <c r="I190" s="120" t="s">
        <v>234</v>
      </c>
      <c r="J190" s="120">
        <v>12</v>
      </c>
      <c r="K190" s="190">
        <v>7940</v>
      </c>
      <c r="L190" s="121">
        <f t="shared" si="3"/>
        <v>95.28</v>
      </c>
    </row>
    <row r="191" spans="1:12" s="155" customFormat="1" ht="31.5" customHeight="1" x14ac:dyDescent="0.25">
      <c r="A191" s="193">
        <v>183</v>
      </c>
      <c r="B191" s="120" t="s">
        <v>535</v>
      </c>
      <c r="C191" s="114" t="s">
        <v>247</v>
      </c>
      <c r="D191" s="115" t="s">
        <v>113</v>
      </c>
      <c r="E191" s="133" t="s">
        <v>430</v>
      </c>
      <c r="F191" s="189">
        <v>241100243027370</v>
      </c>
      <c r="G191" s="123" t="s">
        <v>365</v>
      </c>
      <c r="H191" s="196">
        <v>203366731</v>
      </c>
      <c r="I191" s="120" t="s">
        <v>234</v>
      </c>
      <c r="J191" s="120">
        <v>12</v>
      </c>
      <c r="K191" s="190">
        <v>1150000</v>
      </c>
      <c r="L191" s="121">
        <f t="shared" si="3"/>
        <v>13800</v>
      </c>
    </row>
    <row r="192" spans="1:12" s="155" customFormat="1" ht="31.5" customHeight="1" x14ac:dyDescent="0.25">
      <c r="A192" s="193">
        <v>184</v>
      </c>
      <c r="B192" s="120" t="s">
        <v>535</v>
      </c>
      <c r="C192" s="114" t="s">
        <v>719</v>
      </c>
      <c r="D192" s="115" t="s">
        <v>113</v>
      </c>
      <c r="E192" s="115" t="s">
        <v>270</v>
      </c>
      <c r="F192" s="189">
        <v>24110012362864</v>
      </c>
      <c r="G192" s="123" t="s">
        <v>720</v>
      </c>
      <c r="H192" s="196" t="s">
        <v>721</v>
      </c>
      <c r="I192" s="120" t="s">
        <v>596</v>
      </c>
      <c r="J192" s="120">
        <v>1</v>
      </c>
      <c r="K192" s="190">
        <v>943106604</v>
      </c>
      <c r="L192" s="121">
        <f t="shared" si="3"/>
        <v>943106.60400000005</v>
      </c>
    </row>
    <row r="193" spans="1:12" s="155" customFormat="1" ht="31.5" customHeight="1" x14ac:dyDescent="0.25">
      <c r="A193" s="193">
        <v>185</v>
      </c>
      <c r="B193" s="120" t="s">
        <v>535</v>
      </c>
      <c r="C193" s="114" t="s">
        <v>722</v>
      </c>
      <c r="D193" s="115" t="s">
        <v>113</v>
      </c>
      <c r="E193" s="115" t="s">
        <v>370</v>
      </c>
      <c r="F193" s="189">
        <v>24311008039776</v>
      </c>
      <c r="G193" s="123" t="s">
        <v>392</v>
      </c>
      <c r="H193" s="196" t="s">
        <v>304</v>
      </c>
      <c r="I193" s="120" t="s">
        <v>323</v>
      </c>
      <c r="J193" s="120">
        <v>20</v>
      </c>
      <c r="K193" s="190">
        <v>189000</v>
      </c>
      <c r="L193" s="121">
        <f t="shared" si="3"/>
        <v>3780</v>
      </c>
    </row>
    <row r="194" spans="1:12" s="155" customFormat="1" ht="31.5" customHeight="1" x14ac:dyDescent="0.25">
      <c r="A194" s="193">
        <v>186</v>
      </c>
      <c r="B194" s="120" t="s">
        <v>535</v>
      </c>
      <c r="C194" s="114" t="s">
        <v>723</v>
      </c>
      <c r="D194" s="115" t="s">
        <v>113</v>
      </c>
      <c r="E194" s="115" t="s">
        <v>724</v>
      </c>
      <c r="F194" s="189">
        <v>24311008039668</v>
      </c>
      <c r="G194" s="123" t="s">
        <v>725</v>
      </c>
      <c r="H194" s="196" t="s">
        <v>726</v>
      </c>
      <c r="I194" s="120" t="s">
        <v>691</v>
      </c>
      <c r="J194" s="120">
        <v>150</v>
      </c>
      <c r="K194" s="190">
        <v>12000</v>
      </c>
      <c r="L194" s="121">
        <f t="shared" si="3"/>
        <v>1800</v>
      </c>
    </row>
    <row r="195" spans="1:12" s="155" customFormat="1" ht="31.5" customHeight="1" x14ac:dyDescent="0.25">
      <c r="A195" s="193">
        <v>187</v>
      </c>
      <c r="B195" s="120" t="s">
        <v>535</v>
      </c>
      <c r="C195" s="114" t="s">
        <v>727</v>
      </c>
      <c r="D195" s="115" t="s">
        <v>113</v>
      </c>
      <c r="E195" s="115" t="s">
        <v>282</v>
      </c>
      <c r="F195" s="189">
        <v>241110082822360</v>
      </c>
      <c r="G195" s="123" t="s">
        <v>728</v>
      </c>
      <c r="H195" s="196" t="s">
        <v>729</v>
      </c>
      <c r="I195" s="120" t="s">
        <v>183</v>
      </c>
      <c r="J195" s="120">
        <v>4</v>
      </c>
      <c r="K195" s="190">
        <v>66000</v>
      </c>
      <c r="L195" s="121">
        <f t="shared" si="3"/>
        <v>264</v>
      </c>
    </row>
    <row r="196" spans="1:12" s="155" customFormat="1" ht="31.5" customHeight="1" x14ac:dyDescent="0.25">
      <c r="A196" s="193">
        <v>188</v>
      </c>
      <c r="B196" s="120" t="s">
        <v>535</v>
      </c>
      <c r="C196" s="114" t="s">
        <v>730</v>
      </c>
      <c r="D196" s="115" t="s">
        <v>113</v>
      </c>
      <c r="E196" s="115" t="s">
        <v>282</v>
      </c>
      <c r="F196" s="189">
        <v>241110082822490</v>
      </c>
      <c r="G196" s="123" t="s">
        <v>651</v>
      </c>
      <c r="H196" s="196" t="s">
        <v>652</v>
      </c>
      <c r="I196" s="120" t="s">
        <v>183</v>
      </c>
      <c r="J196" s="120">
        <v>45</v>
      </c>
      <c r="K196" s="190">
        <v>14888</v>
      </c>
      <c r="L196" s="121">
        <f t="shared" si="3"/>
        <v>669.96</v>
      </c>
    </row>
    <row r="197" spans="1:12" s="155" customFormat="1" ht="31.5" customHeight="1" x14ac:dyDescent="0.25">
      <c r="A197" s="193">
        <v>189</v>
      </c>
      <c r="B197" s="120" t="s">
        <v>535</v>
      </c>
      <c r="C197" s="114" t="s">
        <v>731</v>
      </c>
      <c r="D197" s="115" t="s">
        <v>113</v>
      </c>
      <c r="E197" s="115" t="s">
        <v>282</v>
      </c>
      <c r="F197" s="189">
        <v>241110082822554</v>
      </c>
      <c r="G197" s="123" t="s">
        <v>732</v>
      </c>
      <c r="H197" s="196" t="s">
        <v>733</v>
      </c>
      <c r="I197" s="120" t="s">
        <v>183</v>
      </c>
      <c r="J197" s="120">
        <v>6</v>
      </c>
      <c r="K197" s="190">
        <v>50000</v>
      </c>
      <c r="L197" s="121">
        <f t="shared" si="3"/>
        <v>300</v>
      </c>
    </row>
    <row r="198" spans="1:12" s="155" customFormat="1" ht="31.5" customHeight="1" x14ac:dyDescent="0.25">
      <c r="A198" s="193">
        <v>190</v>
      </c>
      <c r="B198" s="120" t="s">
        <v>535</v>
      </c>
      <c r="C198" s="114" t="s">
        <v>734</v>
      </c>
      <c r="D198" s="115" t="s">
        <v>113</v>
      </c>
      <c r="E198" s="115" t="s">
        <v>370</v>
      </c>
      <c r="F198" s="189">
        <v>242010083076402</v>
      </c>
      <c r="G198" s="123" t="s">
        <v>735</v>
      </c>
      <c r="H198" s="196" t="s">
        <v>736</v>
      </c>
      <c r="I198" s="120" t="s">
        <v>691</v>
      </c>
      <c r="J198" s="120">
        <v>200</v>
      </c>
      <c r="K198" s="190">
        <v>27999</v>
      </c>
      <c r="L198" s="121">
        <f t="shared" si="3"/>
        <v>5599.8</v>
      </c>
    </row>
    <row r="199" spans="1:12" s="155" customFormat="1" ht="31.5" customHeight="1" x14ac:dyDescent="0.25">
      <c r="A199" s="193">
        <v>191</v>
      </c>
      <c r="B199" s="120" t="s">
        <v>535</v>
      </c>
      <c r="C199" s="114" t="s">
        <v>737</v>
      </c>
      <c r="D199" s="115" t="s">
        <v>113</v>
      </c>
      <c r="E199" s="115" t="s">
        <v>724</v>
      </c>
      <c r="F199" s="189">
        <v>242010083078977</v>
      </c>
      <c r="G199" s="123" t="s">
        <v>738</v>
      </c>
      <c r="H199" s="196" t="s">
        <v>739</v>
      </c>
      <c r="I199" s="120" t="s">
        <v>580</v>
      </c>
      <c r="J199" s="120">
        <v>270</v>
      </c>
      <c r="K199" s="190">
        <v>14000</v>
      </c>
      <c r="L199" s="121">
        <f t="shared" si="3"/>
        <v>3780</v>
      </c>
    </row>
    <row r="200" spans="1:12" s="155" customFormat="1" ht="31.5" customHeight="1" x14ac:dyDescent="0.25">
      <c r="A200" s="193">
        <v>192</v>
      </c>
      <c r="B200" s="120" t="s">
        <v>535</v>
      </c>
      <c r="C200" s="114" t="s">
        <v>740</v>
      </c>
      <c r="D200" s="115" t="s">
        <v>113</v>
      </c>
      <c r="E200" s="115" t="s">
        <v>370</v>
      </c>
      <c r="F200" s="189">
        <v>242010083081272</v>
      </c>
      <c r="G200" s="123" t="s">
        <v>738</v>
      </c>
      <c r="H200" s="196">
        <v>309860300</v>
      </c>
      <c r="I200" s="120" t="s">
        <v>691</v>
      </c>
      <c r="J200" s="120">
        <v>150</v>
      </c>
      <c r="K200" s="190">
        <v>19000</v>
      </c>
      <c r="L200" s="121">
        <f t="shared" si="3"/>
        <v>2850</v>
      </c>
    </row>
    <row r="201" spans="1:12" s="155" customFormat="1" ht="31.5" customHeight="1" x14ac:dyDescent="0.25">
      <c r="A201" s="193">
        <v>193</v>
      </c>
      <c r="B201" s="120" t="s">
        <v>535</v>
      </c>
      <c r="C201" s="114" t="s">
        <v>741</v>
      </c>
      <c r="D201" s="115" t="s">
        <v>113</v>
      </c>
      <c r="E201" s="115" t="s">
        <v>370</v>
      </c>
      <c r="F201" s="189">
        <v>242010083081613</v>
      </c>
      <c r="G201" s="123" t="s">
        <v>738</v>
      </c>
      <c r="H201" s="196">
        <v>309860300</v>
      </c>
      <c r="I201" s="120" t="s">
        <v>691</v>
      </c>
      <c r="J201" s="120">
        <v>800</v>
      </c>
      <c r="K201" s="190">
        <v>5000</v>
      </c>
      <c r="L201" s="121">
        <f t="shared" ref="L201:L238" si="4">(J201*K201)/1000</f>
        <v>4000</v>
      </c>
    </row>
    <row r="202" spans="1:12" s="155" customFormat="1" ht="31.5" customHeight="1" x14ac:dyDescent="0.25">
      <c r="A202" s="193">
        <v>194</v>
      </c>
      <c r="B202" s="120" t="s">
        <v>535</v>
      </c>
      <c r="C202" s="114" t="s">
        <v>742</v>
      </c>
      <c r="D202" s="115" t="s">
        <v>113</v>
      </c>
      <c r="E202" s="115" t="s">
        <v>370</v>
      </c>
      <c r="F202" s="189">
        <v>242010083081723</v>
      </c>
      <c r="G202" s="123" t="s">
        <v>743</v>
      </c>
      <c r="H202" s="196" t="s">
        <v>744</v>
      </c>
      <c r="I202" s="120" t="s">
        <v>691</v>
      </c>
      <c r="J202" s="120">
        <v>200</v>
      </c>
      <c r="K202" s="190">
        <v>1500</v>
      </c>
      <c r="L202" s="121">
        <f t="shared" si="4"/>
        <v>300</v>
      </c>
    </row>
    <row r="203" spans="1:12" s="155" customFormat="1" ht="31.5" customHeight="1" x14ac:dyDescent="0.25">
      <c r="A203" s="193">
        <v>195</v>
      </c>
      <c r="B203" s="120" t="s">
        <v>535</v>
      </c>
      <c r="C203" s="114" t="s">
        <v>745</v>
      </c>
      <c r="D203" s="115" t="s">
        <v>113</v>
      </c>
      <c r="E203" s="115" t="s">
        <v>370</v>
      </c>
      <c r="F203" s="189">
        <v>242010083081907</v>
      </c>
      <c r="G203" s="123" t="s">
        <v>743</v>
      </c>
      <c r="H203" s="196" t="s">
        <v>744</v>
      </c>
      <c r="I203" s="120" t="s">
        <v>691</v>
      </c>
      <c r="J203" s="120">
        <v>150</v>
      </c>
      <c r="K203" s="190">
        <v>1655</v>
      </c>
      <c r="L203" s="121">
        <f t="shared" si="4"/>
        <v>248.25</v>
      </c>
    </row>
    <row r="204" spans="1:12" s="155" customFormat="1" ht="31.5" customHeight="1" x14ac:dyDescent="0.25">
      <c r="A204" s="193">
        <v>196</v>
      </c>
      <c r="B204" s="120" t="s">
        <v>535</v>
      </c>
      <c r="C204" s="114" t="s">
        <v>746</v>
      </c>
      <c r="D204" s="115" t="s">
        <v>113</v>
      </c>
      <c r="E204" s="115" t="s">
        <v>370</v>
      </c>
      <c r="F204" s="189">
        <v>242010083082026</v>
      </c>
      <c r="G204" s="123" t="s">
        <v>743</v>
      </c>
      <c r="H204" s="196" t="s">
        <v>744</v>
      </c>
      <c r="I204" s="120" t="s">
        <v>691</v>
      </c>
      <c r="J204" s="120">
        <v>200</v>
      </c>
      <c r="K204" s="190">
        <v>7555</v>
      </c>
      <c r="L204" s="121">
        <f t="shared" si="4"/>
        <v>1511</v>
      </c>
    </row>
    <row r="205" spans="1:12" s="155" customFormat="1" ht="31.5" customHeight="1" x14ac:dyDescent="0.25">
      <c r="A205" s="193">
        <v>197</v>
      </c>
      <c r="B205" s="120" t="s">
        <v>535</v>
      </c>
      <c r="C205" s="114" t="s">
        <v>747</v>
      </c>
      <c r="D205" s="115" t="s">
        <v>113</v>
      </c>
      <c r="E205" s="115" t="s">
        <v>370</v>
      </c>
      <c r="F205" s="189">
        <v>242010083082128</v>
      </c>
      <c r="G205" s="123" t="s">
        <v>743</v>
      </c>
      <c r="H205" s="196" t="s">
        <v>744</v>
      </c>
      <c r="I205" s="120" t="s">
        <v>691</v>
      </c>
      <c r="J205" s="120">
        <v>300</v>
      </c>
      <c r="K205" s="190">
        <v>12555</v>
      </c>
      <c r="L205" s="121">
        <f t="shared" si="4"/>
        <v>3766.5</v>
      </c>
    </row>
    <row r="206" spans="1:12" s="155" customFormat="1" ht="31.5" customHeight="1" x14ac:dyDescent="0.25">
      <c r="A206" s="193">
        <v>198</v>
      </c>
      <c r="B206" s="120" t="s">
        <v>535</v>
      </c>
      <c r="C206" s="114" t="s">
        <v>748</v>
      </c>
      <c r="D206" s="115" t="s">
        <v>113</v>
      </c>
      <c r="E206" s="115" t="s">
        <v>370</v>
      </c>
      <c r="F206" s="189">
        <v>242010083082094</v>
      </c>
      <c r="G206" s="123" t="s">
        <v>743</v>
      </c>
      <c r="H206" s="196" t="s">
        <v>744</v>
      </c>
      <c r="I206" s="120" t="s">
        <v>691</v>
      </c>
      <c r="J206" s="120">
        <v>60</v>
      </c>
      <c r="K206" s="190">
        <v>7777</v>
      </c>
      <c r="L206" s="121">
        <f t="shared" si="4"/>
        <v>466.62</v>
      </c>
    </row>
    <row r="207" spans="1:12" s="155" customFormat="1" ht="31.5" customHeight="1" x14ac:dyDescent="0.25">
      <c r="A207" s="193">
        <v>199</v>
      </c>
      <c r="B207" s="120" t="s">
        <v>535</v>
      </c>
      <c r="C207" s="114" t="s">
        <v>749</v>
      </c>
      <c r="D207" s="115" t="s">
        <v>113</v>
      </c>
      <c r="E207" s="115" t="s">
        <v>370</v>
      </c>
      <c r="F207" s="189">
        <v>242010083078796</v>
      </c>
      <c r="G207" s="123" t="s">
        <v>735</v>
      </c>
      <c r="H207" s="196" t="s">
        <v>736</v>
      </c>
      <c r="I207" s="120" t="s">
        <v>691</v>
      </c>
      <c r="J207" s="120">
        <v>25</v>
      </c>
      <c r="K207" s="120">
        <v>25000</v>
      </c>
      <c r="L207" s="121">
        <f t="shared" si="4"/>
        <v>625</v>
      </c>
    </row>
    <row r="208" spans="1:12" s="155" customFormat="1" ht="31.5" customHeight="1" x14ac:dyDescent="0.25">
      <c r="A208" s="193">
        <v>200</v>
      </c>
      <c r="B208" s="120" t="s">
        <v>535</v>
      </c>
      <c r="C208" s="114" t="s">
        <v>750</v>
      </c>
      <c r="D208" s="115" t="s">
        <v>113</v>
      </c>
      <c r="E208" s="115" t="s">
        <v>370</v>
      </c>
      <c r="F208" s="189">
        <v>242010083078755</v>
      </c>
      <c r="G208" s="123" t="s">
        <v>735</v>
      </c>
      <c r="H208" s="196">
        <v>311262167</v>
      </c>
      <c r="I208" s="120" t="s">
        <v>691</v>
      </c>
      <c r="J208" s="120">
        <v>40</v>
      </c>
      <c r="K208" s="190">
        <v>31500</v>
      </c>
      <c r="L208" s="121">
        <f t="shared" si="4"/>
        <v>1260</v>
      </c>
    </row>
    <row r="209" spans="1:12" s="155" customFormat="1" ht="31.5" customHeight="1" x14ac:dyDescent="0.25">
      <c r="A209" s="193">
        <v>201</v>
      </c>
      <c r="B209" s="120" t="s">
        <v>535</v>
      </c>
      <c r="C209" s="114" t="s">
        <v>751</v>
      </c>
      <c r="D209" s="115" t="s">
        <v>113</v>
      </c>
      <c r="E209" s="115" t="s">
        <v>370</v>
      </c>
      <c r="F209" s="189">
        <v>242010083078655</v>
      </c>
      <c r="G209" s="123" t="s">
        <v>735</v>
      </c>
      <c r="H209" s="196">
        <v>311262167</v>
      </c>
      <c r="I209" s="120" t="s">
        <v>691</v>
      </c>
      <c r="J209" s="120">
        <v>35</v>
      </c>
      <c r="K209" s="190">
        <v>35500</v>
      </c>
      <c r="L209" s="121">
        <f t="shared" si="4"/>
        <v>1242.5</v>
      </c>
    </row>
    <row r="210" spans="1:12" s="155" customFormat="1" ht="31.5" customHeight="1" x14ac:dyDescent="0.25">
      <c r="A210" s="193">
        <v>202</v>
      </c>
      <c r="B210" s="120" t="s">
        <v>535</v>
      </c>
      <c r="C210" s="114" t="s">
        <v>752</v>
      </c>
      <c r="D210" s="115" t="s">
        <v>113</v>
      </c>
      <c r="E210" s="115" t="s">
        <v>370</v>
      </c>
      <c r="F210" s="189">
        <v>242010083087634</v>
      </c>
      <c r="G210" s="123" t="s">
        <v>735</v>
      </c>
      <c r="H210" s="196">
        <v>311262167</v>
      </c>
      <c r="I210" s="120" t="s">
        <v>691</v>
      </c>
      <c r="J210" s="120">
        <v>35</v>
      </c>
      <c r="K210" s="190">
        <v>30000</v>
      </c>
      <c r="L210" s="121">
        <f t="shared" si="4"/>
        <v>1050</v>
      </c>
    </row>
    <row r="211" spans="1:12" s="155" customFormat="1" ht="31.5" customHeight="1" x14ac:dyDescent="0.25">
      <c r="A211" s="193">
        <v>203</v>
      </c>
      <c r="B211" s="120" t="s">
        <v>535</v>
      </c>
      <c r="C211" s="114" t="s">
        <v>753</v>
      </c>
      <c r="D211" s="115" t="s">
        <v>113</v>
      </c>
      <c r="E211" s="115" t="s">
        <v>370</v>
      </c>
      <c r="F211" s="189">
        <v>242010083082619</v>
      </c>
      <c r="G211" s="123" t="s">
        <v>743</v>
      </c>
      <c r="H211" s="196" t="s">
        <v>744</v>
      </c>
      <c r="I211" s="120" t="s">
        <v>691</v>
      </c>
      <c r="J211" s="120">
        <v>100</v>
      </c>
      <c r="K211" s="190">
        <v>11000</v>
      </c>
      <c r="L211" s="121">
        <f t="shared" si="4"/>
        <v>1100</v>
      </c>
    </row>
    <row r="212" spans="1:12" s="155" customFormat="1" ht="31.5" customHeight="1" x14ac:dyDescent="0.25">
      <c r="A212" s="193">
        <v>204</v>
      </c>
      <c r="B212" s="120" t="s">
        <v>535</v>
      </c>
      <c r="C212" s="114" t="s">
        <v>754</v>
      </c>
      <c r="D212" s="115" t="s">
        <v>113</v>
      </c>
      <c r="E212" s="115" t="s">
        <v>370</v>
      </c>
      <c r="F212" s="189">
        <v>242010083082553</v>
      </c>
      <c r="G212" s="123" t="s">
        <v>743</v>
      </c>
      <c r="H212" s="196" t="s">
        <v>744</v>
      </c>
      <c r="I212" s="120" t="s">
        <v>691</v>
      </c>
      <c r="J212" s="120">
        <v>140</v>
      </c>
      <c r="K212" s="190">
        <v>25555</v>
      </c>
      <c r="L212" s="121">
        <f t="shared" si="4"/>
        <v>3577.7</v>
      </c>
    </row>
    <row r="213" spans="1:12" s="155" customFormat="1" ht="31.5" customHeight="1" x14ac:dyDescent="0.25">
      <c r="A213" s="193">
        <v>205</v>
      </c>
      <c r="B213" s="120" t="s">
        <v>535</v>
      </c>
      <c r="C213" s="114" t="s">
        <v>755</v>
      </c>
      <c r="D213" s="115" t="s">
        <v>113</v>
      </c>
      <c r="E213" s="115" t="s">
        <v>370</v>
      </c>
      <c r="F213" s="189">
        <v>242010083082523</v>
      </c>
      <c r="G213" s="123" t="s">
        <v>743</v>
      </c>
      <c r="H213" s="196" t="s">
        <v>744</v>
      </c>
      <c r="I213" s="120" t="s">
        <v>691</v>
      </c>
      <c r="J213" s="120">
        <v>30</v>
      </c>
      <c r="K213" s="190">
        <v>35000</v>
      </c>
      <c r="L213" s="121">
        <f t="shared" si="4"/>
        <v>1050</v>
      </c>
    </row>
    <row r="214" spans="1:12" s="155" customFormat="1" ht="31.5" customHeight="1" x14ac:dyDescent="0.25">
      <c r="A214" s="193">
        <v>206</v>
      </c>
      <c r="B214" s="120" t="s">
        <v>535</v>
      </c>
      <c r="C214" s="114" t="s">
        <v>756</v>
      </c>
      <c r="D214" s="115" t="s">
        <v>113</v>
      </c>
      <c r="E214" s="115" t="s">
        <v>724</v>
      </c>
      <c r="F214" s="189">
        <v>24311008041503</v>
      </c>
      <c r="G214" s="123" t="s">
        <v>392</v>
      </c>
      <c r="H214" s="196" t="s">
        <v>304</v>
      </c>
      <c r="I214" s="120" t="s">
        <v>183</v>
      </c>
      <c r="J214" s="120">
        <v>45</v>
      </c>
      <c r="K214" s="190">
        <v>88000</v>
      </c>
      <c r="L214" s="121">
        <f t="shared" si="4"/>
        <v>3960</v>
      </c>
    </row>
    <row r="215" spans="1:12" s="155" customFormat="1" ht="31.5" customHeight="1" x14ac:dyDescent="0.25">
      <c r="A215" s="193">
        <v>207</v>
      </c>
      <c r="B215" s="120" t="s">
        <v>535</v>
      </c>
      <c r="C215" s="114" t="s">
        <v>757</v>
      </c>
      <c r="D215" s="115" t="s">
        <v>113</v>
      </c>
      <c r="E215" s="115" t="s">
        <v>370</v>
      </c>
      <c r="F215" s="189">
        <v>24311008041507</v>
      </c>
      <c r="G215" s="123" t="s">
        <v>392</v>
      </c>
      <c r="H215" s="196" t="s">
        <v>304</v>
      </c>
      <c r="I215" s="120" t="s">
        <v>691</v>
      </c>
      <c r="J215" s="120">
        <v>75</v>
      </c>
      <c r="K215" s="190">
        <v>65000</v>
      </c>
      <c r="L215" s="121">
        <f t="shared" si="4"/>
        <v>4875</v>
      </c>
    </row>
    <row r="216" spans="1:12" s="155" customFormat="1" ht="31.5" customHeight="1" x14ac:dyDescent="0.25">
      <c r="A216" s="193">
        <v>208</v>
      </c>
      <c r="B216" s="120" t="s">
        <v>535</v>
      </c>
      <c r="C216" s="114" t="s">
        <v>758</v>
      </c>
      <c r="D216" s="115" t="s">
        <v>113</v>
      </c>
      <c r="E216" s="115" t="s">
        <v>370</v>
      </c>
      <c r="F216" s="189">
        <v>24311008041292</v>
      </c>
      <c r="G216" s="123" t="s">
        <v>392</v>
      </c>
      <c r="H216" s="196" t="s">
        <v>304</v>
      </c>
      <c r="I216" s="120" t="s">
        <v>691</v>
      </c>
      <c r="J216" s="120">
        <v>45</v>
      </c>
      <c r="K216" s="190">
        <v>88000</v>
      </c>
      <c r="L216" s="121">
        <f t="shared" si="4"/>
        <v>3960</v>
      </c>
    </row>
    <row r="217" spans="1:12" s="155" customFormat="1" ht="31.5" customHeight="1" x14ac:dyDescent="0.25">
      <c r="A217" s="193">
        <v>209</v>
      </c>
      <c r="B217" s="120" t="s">
        <v>535</v>
      </c>
      <c r="C217" s="114" t="s">
        <v>759</v>
      </c>
      <c r="D217" s="115" t="s">
        <v>113</v>
      </c>
      <c r="E217" s="115" t="s">
        <v>370</v>
      </c>
      <c r="F217" s="189">
        <v>24311008041521</v>
      </c>
      <c r="G217" s="123" t="s">
        <v>392</v>
      </c>
      <c r="H217" s="196">
        <v>306894560</v>
      </c>
      <c r="I217" s="120" t="s">
        <v>691</v>
      </c>
      <c r="J217" s="120">
        <v>60</v>
      </c>
      <c r="K217" s="190">
        <v>150000</v>
      </c>
      <c r="L217" s="121">
        <f t="shared" si="4"/>
        <v>9000</v>
      </c>
    </row>
    <row r="218" spans="1:12" s="155" customFormat="1" ht="31.5" customHeight="1" x14ac:dyDescent="0.25">
      <c r="A218" s="193">
        <v>210</v>
      </c>
      <c r="B218" s="120" t="s">
        <v>535</v>
      </c>
      <c r="C218" s="114" t="s">
        <v>760</v>
      </c>
      <c r="D218" s="115" t="s">
        <v>113</v>
      </c>
      <c r="E218" s="115" t="s">
        <v>370</v>
      </c>
      <c r="F218" s="189">
        <v>24311008041373</v>
      </c>
      <c r="G218" s="123" t="s">
        <v>392</v>
      </c>
      <c r="H218" s="196">
        <v>306894560</v>
      </c>
      <c r="I218" s="120" t="s">
        <v>691</v>
      </c>
      <c r="J218" s="120">
        <v>100</v>
      </c>
      <c r="K218" s="190">
        <v>35000</v>
      </c>
      <c r="L218" s="121">
        <f t="shared" si="4"/>
        <v>3500</v>
      </c>
    </row>
    <row r="219" spans="1:12" s="155" customFormat="1" ht="31.5" customHeight="1" x14ac:dyDescent="0.25">
      <c r="A219" s="193">
        <v>211</v>
      </c>
      <c r="B219" s="120" t="s">
        <v>535</v>
      </c>
      <c r="C219" s="114" t="s">
        <v>761</v>
      </c>
      <c r="D219" s="115" t="s">
        <v>113</v>
      </c>
      <c r="E219" s="115" t="s">
        <v>724</v>
      </c>
      <c r="F219" s="189">
        <v>24311008041372</v>
      </c>
      <c r="G219" s="123" t="s">
        <v>392</v>
      </c>
      <c r="H219" s="196">
        <v>306894560</v>
      </c>
      <c r="I219" s="120" t="s">
        <v>183</v>
      </c>
      <c r="J219" s="120">
        <v>450</v>
      </c>
      <c r="K219" s="190">
        <v>16100</v>
      </c>
      <c r="L219" s="121">
        <f t="shared" si="4"/>
        <v>7245</v>
      </c>
    </row>
    <row r="220" spans="1:12" s="155" customFormat="1" ht="31.5" customHeight="1" x14ac:dyDescent="0.25">
      <c r="A220" s="193">
        <v>212</v>
      </c>
      <c r="B220" s="120" t="s">
        <v>535</v>
      </c>
      <c r="C220" s="114" t="s">
        <v>762</v>
      </c>
      <c r="D220" s="115" t="s">
        <v>113</v>
      </c>
      <c r="E220" s="115" t="s">
        <v>724</v>
      </c>
      <c r="F220" s="189">
        <v>24311008041665</v>
      </c>
      <c r="G220" s="123" t="s">
        <v>392</v>
      </c>
      <c r="H220" s="196">
        <v>306894560</v>
      </c>
      <c r="I220" s="120" t="s">
        <v>183</v>
      </c>
      <c r="J220" s="120">
        <v>350</v>
      </c>
      <c r="K220" s="190">
        <v>17800</v>
      </c>
      <c r="L220" s="121">
        <f t="shared" si="4"/>
        <v>6230</v>
      </c>
    </row>
    <row r="221" spans="1:12" s="155" customFormat="1" ht="31.5" customHeight="1" x14ac:dyDescent="0.25">
      <c r="A221" s="193">
        <v>213</v>
      </c>
      <c r="B221" s="120" t="s">
        <v>535</v>
      </c>
      <c r="C221" s="114" t="s">
        <v>763</v>
      </c>
      <c r="D221" s="115" t="s">
        <v>113</v>
      </c>
      <c r="E221" s="115" t="s">
        <v>370</v>
      </c>
      <c r="F221" s="189">
        <v>24311008041669</v>
      </c>
      <c r="G221" s="123" t="s">
        <v>392</v>
      </c>
      <c r="H221" s="196">
        <v>306894560</v>
      </c>
      <c r="I221" s="120" t="s">
        <v>580</v>
      </c>
      <c r="J221" s="120">
        <v>800</v>
      </c>
      <c r="K221" s="190">
        <v>14000</v>
      </c>
      <c r="L221" s="121">
        <f t="shared" si="4"/>
        <v>11200</v>
      </c>
    </row>
    <row r="222" spans="1:12" s="155" customFormat="1" ht="31.5" customHeight="1" x14ac:dyDescent="0.25">
      <c r="A222" s="193">
        <v>214</v>
      </c>
      <c r="B222" s="120" t="s">
        <v>535</v>
      </c>
      <c r="C222" s="114" t="s">
        <v>764</v>
      </c>
      <c r="D222" s="115" t="s">
        <v>113</v>
      </c>
      <c r="E222" s="115" t="s">
        <v>370</v>
      </c>
      <c r="F222" s="189">
        <v>24311008041674</v>
      </c>
      <c r="G222" s="123" t="s">
        <v>392</v>
      </c>
      <c r="H222" s="196">
        <v>306894560</v>
      </c>
      <c r="I222" s="120" t="s">
        <v>691</v>
      </c>
      <c r="J222" s="120">
        <v>60</v>
      </c>
      <c r="K222" s="190">
        <v>149000</v>
      </c>
      <c r="L222" s="121">
        <f t="shared" si="4"/>
        <v>8940</v>
      </c>
    </row>
    <row r="223" spans="1:12" s="155" customFormat="1" ht="31.5" customHeight="1" x14ac:dyDescent="0.25">
      <c r="A223" s="193">
        <v>215</v>
      </c>
      <c r="B223" s="120" t="s">
        <v>535</v>
      </c>
      <c r="C223" s="114" t="s">
        <v>765</v>
      </c>
      <c r="D223" s="115" t="s">
        <v>113</v>
      </c>
      <c r="E223" s="115" t="s">
        <v>370</v>
      </c>
      <c r="F223" s="189">
        <v>24311008041652</v>
      </c>
      <c r="G223" s="123" t="s">
        <v>766</v>
      </c>
      <c r="H223" s="196" t="s">
        <v>767</v>
      </c>
      <c r="I223" s="120" t="s">
        <v>691</v>
      </c>
      <c r="J223" s="120">
        <v>70</v>
      </c>
      <c r="K223" s="190">
        <v>61600</v>
      </c>
      <c r="L223" s="121">
        <f t="shared" si="4"/>
        <v>4312</v>
      </c>
    </row>
    <row r="224" spans="1:12" s="155" customFormat="1" ht="31.5" customHeight="1" x14ac:dyDescent="0.25">
      <c r="A224" s="193">
        <v>216</v>
      </c>
      <c r="B224" s="120" t="s">
        <v>535</v>
      </c>
      <c r="C224" s="114" t="s">
        <v>768</v>
      </c>
      <c r="D224" s="115" t="s">
        <v>113</v>
      </c>
      <c r="E224" s="133" t="s">
        <v>430</v>
      </c>
      <c r="F224" s="189">
        <v>241100143046081</v>
      </c>
      <c r="G224" s="123" t="s">
        <v>769</v>
      </c>
      <c r="H224" s="196" t="s">
        <v>770</v>
      </c>
      <c r="I224" s="120" t="s">
        <v>771</v>
      </c>
      <c r="J224" s="120">
        <v>2000</v>
      </c>
      <c r="K224" s="190">
        <v>2850</v>
      </c>
      <c r="L224" s="121">
        <f t="shared" si="4"/>
        <v>5700</v>
      </c>
    </row>
    <row r="225" spans="1:13" s="155" customFormat="1" ht="31.5" customHeight="1" x14ac:dyDescent="0.25">
      <c r="A225" s="193">
        <v>217</v>
      </c>
      <c r="B225" s="120" t="s">
        <v>535</v>
      </c>
      <c r="C225" s="114" t="s">
        <v>772</v>
      </c>
      <c r="D225" s="115" t="s">
        <v>113</v>
      </c>
      <c r="E225" s="115" t="s">
        <v>370</v>
      </c>
      <c r="F225" s="189">
        <v>242010083089038</v>
      </c>
      <c r="G225" s="123" t="s">
        <v>773</v>
      </c>
      <c r="H225" s="196" t="s">
        <v>774</v>
      </c>
      <c r="I225" s="120" t="s">
        <v>691</v>
      </c>
      <c r="J225" s="120">
        <v>10</v>
      </c>
      <c r="K225" s="190">
        <v>95000</v>
      </c>
      <c r="L225" s="121">
        <f t="shared" si="4"/>
        <v>950</v>
      </c>
    </row>
    <row r="226" spans="1:13" s="155" customFormat="1" ht="31.5" customHeight="1" x14ac:dyDescent="0.25">
      <c r="A226" s="193">
        <v>218</v>
      </c>
      <c r="B226" s="120" t="s">
        <v>535</v>
      </c>
      <c r="C226" s="114" t="s">
        <v>775</v>
      </c>
      <c r="D226" s="115" t="s">
        <v>113</v>
      </c>
      <c r="E226" s="115" t="s">
        <v>370</v>
      </c>
      <c r="F226" s="189">
        <v>242010083088849</v>
      </c>
      <c r="G226" s="123" t="s">
        <v>735</v>
      </c>
      <c r="H226" s="196" t="s">
        <v>736</v>
      </c>
      <c r="I226" s="120" t="s">
        <v>691</v>
      </c>
      <c r="J226" s="120">
        <v>150</v>
      </c>
      <c r="K226" s="190">
        <v>89000</v>
      </c>
      <c r="L226" s="121">
        <f t="shared" si="4"/>
        <v>13350</v>
      </c>
    </row>
    <row r="227" spans="1:13" s="155" customFormat="1" ht="31.5" customHeight="1" x14ac:dyDescent="0.3">
      <c r="A227" s="193">
        <v>219</v>
      </c>
      <c r="B227" s="120" t="s">
        <v>535</v>
      </c>
      <c r="C227" s="150" t="s">
        <v>776</v>
      </c>
      <c r="D227" s="115" t="s">
        <v>113</v>
      </c>
      <c r="E227" s="115" t="s">
        <v>370</v>
      </c>
      <c r="F227" s="189">
        <v>242010083089408</v>
      </c>
      <c r="G227" s="123" t="s">
        <v>392</v>
      </c>
      <c r="H227" s="196" t="s">
        <v>304</v>
      </c>
      <c r="I227" s="120" t="s">
        <v>183</v>
      </c>
      <c r="J227" s="120">
        <v>3000</v>
      </c>
      <c r="K227" s="190">
        <v>2400</v>
      </c>
      <c r="L227" s="121">
        <f t="shared" si="4"/>
        <v>7200</v>
      </c>
    </row>
    <row r="228" spans="1:13" s="155" customFormat="1" ht="31.5" customHeight="1" x14ac:dyDescent="0.25">
      <c r="A228" s="193">
        <v>220</v>
      </c>
      <c r="B228" s="120" t="s">
        <v>535</v>
      </c>
      <c r="C228" s="114" t="s">
        <v>734</v>
      </c>
      <c r="D228" s="115" t="s">
        <v>113</v>
      </c>
      <c r="E228" s="115" t="s">
        <v>370</v>
      </c>
      <c r="F228" s="189">
        <v>242010083078610</v>
      </c>
      <c r="G228" s="123" t="s">
        <v>735</v>
      </c>
      <c r="H228" s="196" t="s">
        <v>736</v>
      </c>
      <c r="I228" s="120" t="s">
        <v>691</v>
      </c>
      <c r="J228" s="120">
        <v>100</v>
      </c>
      <c r="K228" s="190">
        <v>40500</v>
      </c>
      <c r="L228" s="121">
        <f t="shared" si="4"/>
        <v>4050</v>
      </c>
    </row>
    <row r="229" spans="1:13" s="155" customFormat="1" ht="31.5" customHeight="1" x14ac:dyDescent="0.3">
      <c r="A229" s="193">
        <v>221</v>
      </c>
      <c r="B229" s="120" t="s">
        <v>535</v>
      </c>
      <c r="C229" s="150" t="s">
        <v>777</v>
      </c>
      <c r="D229" s="115" t="s">
        <v>113</v>
      </c>
      <c r="E229" s="115" t="s">
        <v>370</v>
      </c>
      <c r="F229" s="189">
        <v>24311008043132</v>
      </c>
      <c r="G229" s="123" t="s">
        <v>392</v>
      </c>
      <c r="H229" s="196" t="s">
        <v>736</v>
      </c>
      <c r="I229" s="120" t="s">
        <v>691</v>
      </c>
      <c r="J229" s="120">
        <v>600</v>
      </c>
      <c r="K229" s="190">
        <v>98000</v>
      </c>
      <c r="L229" s="121">
        <f t="shared" si="4"/>
        <v>58800</v>
      </c>
    </row>
    <row r="230" spans="1:13" s="155" customFormat="1" ht="31.5" customHeight="1" x14ac:dyDescent="0.25">
      <c r="A230" s="193">
        <v>222</v>
      </c>
      <c r="B230" s="120" t="s">
        <v>535</v>
      </c>
      <c r="C230" s="114" t="s">
        <v>778</v>
      </c>
      <c r="D230" s="115" t="s">
        <v>113</v>
      </c>
      <c r="E230" s="115" t="s">
        <v>370</v>
      </c>
      <c r="F230" s="189">
        <v>24311008043202</v>
      </c>
      <c r="G230" s="123" t="s">
        <v>392</v>
      </c>
      <c r="H230" s="196" t="s">
        <v>736</v>
      </c>
      <c r="I230" s="120" t="s">
        <v>580</v>
      </c>
      <c r="J230" s="120">
        <v>30</v>
      </c>
      <c r="K230" s="190">
        <v>50000</v>
      </c>
      <c r="L230" s="121">
        <f t="shared" si="4"/>
        <v>1500</v>
      </c>
    </row>
    <row r="231" spans="1:13" s="155" customFormat="1" ht="31.5" customHeight="1" x14ac:dyDescent="0.25">
      <c r="A231" s="193">
        <v>223</v>
      </c>
      <c r="B231" s="120" t="s">
        <v>535</v>
      </c>
      <c r="C231" s="114" t="s">
        <v>779</v>
      </c>
      <c r="D231" s="115" t="s">
        <v>113</v>
      </c>
      <c r="E231" s="115" t="s">
        <v>370</v>
      </c>
      <c r="F231" s="189">
        <v>242010083102397</v>
      </c>
      <c r="G231" s="123" t="s">
        <v>780</v>
      </c>
      <c r="H231" s="196" t="s">
        <v>781</v>
      </c>
      <c r="I231" s="120" t="s">
        <v>183</v>
      </c>
      <c r="J231" s="120">
        <v>10</v>
      </c>
      <c r="K231" s="190">
        <v>60000.01</v>
      </c>
      <c r="L231" s="121">
        <f t="shared" si="4"/>
        <v>600.00009999999997</v>
      </c>
    </row>
    <row r="232" spans="1:13" s="155" customFormat="1" ht="31.5" customHeight="1" x14ac:dyDescent="0.25">
      <c r="A232" s="193">
        <v>224</v>
      </c>
      <c r="B232" s="120" t="s">
        <v>535</v>
      </c>
      <c r="C232" s="114" t="s">
        <v>782</v>
      </c>
      <c r="D232" s="115" t="s">
        <v>113</v>
      </c>
      <c r="E232" s="115" t="s">
        <v>370</v>
      </c>
      <c r="F232" s="189">
        <v>242010083102026</v>
      </c>
      <c r="G232" s="123" t="s">
        <v>783</v>
      </c>
      <c r="H232" s="196" t="s">
        <v>784</v>
      </c>
      <c r="I232" s="120" t="s">
        <v>691</v>
      </c>
      <c r="J232" s="120">
        <v>30</v>
      </c>
      <c r="K232" s="190">
        <v>20800</v>
      </c>
      <c r="L232" s="121">
        <f t="shared" si="4"/>
        <v>624</v>
      </c>
    </row>
    <row r="233" spans="1:13" s="155" customFormat="1" ht="31.5" customHeight="1" x14ac:dyDescent="0.25">
      <c r="A233" s="193">
        <v>225</v>
      </c>
      <c r="B233" s="120" t="s">
        <v>535</v>
      </c>
      <c r="C233" s="114" t="s">
        <v>785</v>
      </c>
      <c r="D233" s="115" t="s">
        <v>113</v>
      </c>
      <c r="E233" s="115" t="s">
        <v>370</v>
      </c>
      <c r="F233" s="189">
        <v>242010083091609</v>
      </c>
      <c r="G233" s="123" t="s">
        <v>773</v>
      </c>
      <c r="H233" s="196" t="s">
        <v>774</v>
      </c>
      <c r="I233" s="120" t="s">
        <v>691</v>
      </c>
      <c r="J233" s="120">
        <v>400</v>
      </c>
      <c r="K233" s="190">
        <v>93555</v>
      </c>
      <c r="L233" s="121">
        <f t="shared" si="4"/>
        <v>37422</v>
      </c>
    </row>
    <row r="234" spans="1:13" s="155" customFormat="1" ht="31.5" customHeight="1" x14ac:dyDescent="0.25">
      <c r="A234" s="193">
        <v>226</v>
      </c>
      <c r="B234" s="120" t="s">
        <v>535</v>
      </c>
      <c r="C234" s="114" t="s">
        <v>786</v>
      </c>
      <c r="D234" s="115" t="s">
        <v>113</v>
      </c>
      <c r="E234" s="115" t="s">
        <v>370</v>
      </c>
      <c r="F234" s="189">
        <v>242010083087515</v>
      </c>
      <c r="G234" s="123" t="s">
        <v>743</v>
      </c>
      <c r="H234" s="196" t="s">
        <v>744</v>
      </c>
      <c r="I234" s="120" t="s">
        <v>691</v>
      </c>
      <c r="J234" s="120">
        <v>30</v>
      </c>
      <c r="K234" s="190">
        <v>28000</v>
      </c>
      <c r="L234" s="121">
        <f t="shared" si="4"/>
        <v>840</v>
      </c>
    </row>
    <row r="235" spans="1:13" s="155" customFormat="1" ht="31.5" customHeight="1" x14ac:dyDescent="0.25">
      <c r="A235" s="193">
        <v>227</v>
      </c>
      <c r="B235" s="120" t="s">
        <v>535</v>
      </c>
      <c r="C235" s="114" t="s">
        <v>787</v>
      </c>
      <c r="D235" s="115" t="s">
        <v>113</v>
      </c>
      <c r="E235" s="115" t="s">
        <v>370</v>
      </c>
      <c r="F235" s="189">
        <v>242010083087457</v>
      </c>
      <c r="G235" s="123" t="s">
        <v>743</v>
      </c>
      <c r="H235" s="196" t="s">
        <v>744</v>
      </c>
      <c r="I235" s="120" t="s">
        <v>691</v>
      </c>
      <c r="J235" s="120">
        <v>60</v>
      </c>
      <c r="K235" s="190">
        <v>6555</v>
      </c>
      <c r="L235" s="121">
        <f t="shared" si="4"/>
        <v>393.3</v>
      </c>
    </row>
    <row r="236" spans="1:13" s="155" customFormat="1" ht="31.5" customHeight="1" x14ac:dyDescent="0.25">
      <c r="A236" s="193">
        <v>228</v>
      </c>
      <c r="B236" s="120" t="s">
        <v>535</v>
      </c>
      <c r="C236" s="114" t="s">
        <v>788</v>
      </c>
      <c r="D236" s="115" t="s">
        <v>113</v>
      </c>
      <c r="E236" s="115" t="s">
        <v>282</v>
      </c>
      <c r="F236" s="189">
        <v>241110082844329</v>
      </c>
      <c r="G236" s="123" t="s">
        <v>789</v>
      </c>
      <c r="H236" s="196" t="s">
        <v>790</v>
      </c>
      <c r="I236" s="120" t="s">
        <v>691</v>
      </c>
      <c r="J236" s="120">
        <v>50</v>
      </c>
      <c r="K236" s="190">
        <v>9411</v>
      </c>
      <c r="L236" s="121">
        <f t="shared" si="4"/>
        <v>470.55</v>
      </c>
    </row>
    <row r="237" spans="1:13" s="155" customFormat="1" ht="31.5" customHeight="1" x14ac:dyDescent="0.25">
      <c r="A237" s="193">
        <v>229</v>
      </c>
      <c r="B237" s="120" t="s">
        <v>535</v>
      </c>
      <c r="C237" s="114" t="s">
        <v>791</v>
      </c>
      <c r="D237" s="115" t="s">
        <v>113</v>
      </c>
      <c r="E237" s="115" t="s">
        <v>282</v>
      </c>
      <c r="F237" s="189">
        <v>241110082847808</v>
      </c>
      <c r="G237" s="123" t="s">
        <v>792</v>
      </c>
      <c r="H237" s="196" t="s">
        <v>793</v>
      </c>
      <c r="I237" s="120" t="s">
        <v>183</v>
      </c>
      <c r="J237" s="120">
        <v>100</v>
      </c>
      <c r="K237" s="190">
        <v>19000</v>
      </c>
      <c r="L237" s="121">
        <f t="shared" si="4"/>
        <v>1900</v>
      </c>
    </row>
    <row r="238" spans="1:13" s="155" customFormat="1" ht="31.5" customHeight="1" x14ac:dyDescent="0.25">
      <c r="A238" s="193">
        <v>230</v>
      </c>
      <c r="B238" s="120" t="s">
        <v>535</v>
      </c>
      <c r="C238" s="114" t="s">
        <v>794</v>
      </c>
      <c r="D238" s="115" t="s">
        <v>113</v>
      </c>
      <c r="E238" s="115" t="s">
        <v>282</v>
      </c>
      <c r="F238" s="189">
        <v>241110082847855</v>
      </c>
      <c r="G238" s="123" t="s">
        <v>795</v>
      </c>
      <c r="H238" s="196" t="s">
        <v>796</v>
      </c>
      <c r="I238" s="120" t="s">
        <v>183</v>
      </c>
      <c r="J238" s="120">
        <v>100</v>
      </c>
      <c r="K238" s="190">
        <v>3555</v>
      </c>
      <c r="L238" s="121">
        <f t="shared" si="4"/>
        <v>355.5</v>
      </c>
      <c r="M238" s="198">
        <v>14371329.630000001</v>
      </c>
    </row>
    <row r="239" spans="1:13" s="155" customFormat="1" ht="31.5" customHeight="1" x14ac:dyDescent="0.3">
      <c r="A239" s="193">
        <v>231</v>
      </c>
      <c r="B239" s="113" t="s">
        <v>804</v>
      </c>
      <c r="C239" s="114" t="s">
        <v>806</v>
      </c>
      <c r="D239" s="115" t="s">
        <v>219</v>
      </c>
      <c r="E239" s="115" t="s">
        <v>270</v>
      </c>
      <c r="F239" s="116">
        <v>24110012367809</v>
      </c>
      <c r="G239" s="117" t="s">
        <v>585</v>
      </c>
      <c r="H239" s="118">
        <v>308044785</v>
      </c>
      <c r="I239" s="115" t="s">
        <v>183</v>
      </c>
      <c r="J239" s="119">
        <v>65000</v>
      </c>
      <c r="K239" s="120">
        <v>1064</v>
      </c>
      <c r="L239" s="121">
        <f t="shared" ref="L239:L319" si="5">(J239*K239)/1000</f>
        <v>69160</v>
      </c>
    </row>
    <row r="240" spans="1:13" s="155" customFormat="1" ht="31.5" customHeight="1" x14ac:dyDescent="0.25">
      <c r="A240" s="193">
        <v>232</v>
      </c>
      <c r="B240" s="113" t="s">
        <v>804</v>
      </c>
      <c r="C240" s="114" t="s">
        <v>807</v>
      </c>
      <c r="D240" s="115" t="s">
        <v>113</v>
      </c>
      <c r="E240" s="115" t="s">
        <v>430</v>
      </c>
      <c r="F240" s="122">
        <v>241100343083371</v>
      </c>
      <c r="G240" s="123" t="s">
        <v>808</v>
      </c>
      <c r="H240" s="124" t="s">
        <v>809</v>
      </c>
      <c r="I240" s="115" t="s">
        <v>184</v>
      </c>
      <c r="J240" s="115">
        <v>1</v>
      </c>
      <c r="K240" s="125">
        <v>379961244</v>
      </c>
      <c r="L240" s="121">
        <f t="shared" si="5"/>
        <v>379961.24400000001</v>
      </c>
    </row>
    <row r="241" spans="1:12" s="155" customFormat="1" ht="31.5" customHeight="1" x14ac:dyDescent="0.25">
      <c r="A241" s="193">
        <v>233</v>
      </c>
      <c r="B241" s="113" t="s">
        <v>804</v>
      </c>
      <c r="C241" s="114" t="s">
        <v>373</v>
      </c>
      <c r="D241" s="115" t="s">
        <v>113</v>
      </c>
      <c r="E241" s="115" t="s">
        <v>386</v>
      </c>
      <c r="F241" s="122">
        <v>242010083528376</v>
      </c>
      <c r="G241" s="123" t="s">
        <v>810</v>
      </c>
      <c r="H241" s="124" t="s">
        <v>811</v>
      </c>
      <c r="I241" s="115" t="s">
        <v>183</v>
      </c>
      <c r="J241" s="115">
        <v>2500</v>
      </c>
      <c r="K241" s="120">
        <v>189000</v>
      </c>
      <c r="L241" s="121">
        <f t="shared" si="5"/>
        <v>472500</v>
      </c>
    </row>
    <row r="242" spans="1:12" s="155" customFormat="1" ht="31.5" customHeight="1" x14ac:dyDescent="0.3">
      <c r="A242" s="193">
        <v>234</v>
      </c>
      <c r="B242" s="113" t="s">
        <v>804</v>
      </c>
      <c r="C242" s="126" t="s">
        <v>812</v>
      </c>
      <c r="D242" s="115" t="s">
        <v>113</v>
      </c>
      <c r="E242" s="115" t="s">
        <v>282</v>
      </c>
      <c r="F242" s="122">
        <v>241110083128417</v>
      </c>
      <c r="G242" s="123" t="s">
        <v>813</v>
      </c>
      <c r="H242" s="124" t="s">
        <v>814</v>
      </c>
      <c r="I242" s="115" t="s">
        <v>653</v>
      </c>
      <c r="J242" s="115">
        <v>100</v>
      </c>
      <c r="K242" s="120">
        <v>228988</v>
      </c>
      <c r="L242" s="121">
        <f t="shared" si="5"/>
        <v>22898.799999999999</v>
      </c>
    </row>
    <row r="243" spans="1:12" s="155" customFormat="1" ht="31.5" customHeight="1" x14ac:dyDescent="0.3">
      <c r="A243" s="193">
        <v>235</v>
      </c>
      <c r="B243" s="113" t="s">
        <v>804</v>
      </c>
      <c r="C243" s="127" t="s">
        <v>815</v>
      </c>
      <c r="D243" s="115" t="s">
        <v>113</v>
      </c>
      <c r="E243" s="115" t="s">
        <v>282</v>
      </c>
      <c r="F243" s="122">
        <v>241110083122354</v>
      </c>
      <c r="G243" s="123" t="s">
        <v>816</v>
      </c>
      <c r="H243" s="124" t="s">
        <v>817</v>
      </c>
      <c r="I243" s="115" t="s">
        <v>184</v>
      </c>
      <c r="J243" s="115">
        <v>1</v>
      </c>
      <c r="K243" s="120">
        <v>8700000</v>
      </c>
      <c r="L243" s="121">
        <f t="shared" si="5"/>
        <v>8700</v>
      </c>
    </row>
    <row r="244" spans="1:12" s="155" customFormat="1" ht="31.5" customHeight="1" x14ac:dyDescent="0.3">
      <c r="A244" s="193">
        <v>236</v>
      </c>
      <c r="B244" s="113" t="s">
        <v>804</v>
      </c>
      <c r="C244" s="128" t="s">
        <v>818</v>
      </c>
      <c r="D244" s="115" t="s">
        <v>113</v>
      </c>
      <c r="E244" s="115" t="s">
        <v>270</v>
      </c>
      <c r="F244" s="122">
        <v>24110012384635</v>
      </c>
      <c r="G244" s="123" t="s">
        <v>720</v>
      </c>
      <c r="H244" s="124" t="s">
        <v>721</v>
      </c>
      <c r="I244" s="115" t="s">
        <v>184</v>
      </c>
      <c r="J244" s="115">
        <v>1</v>
      </c>
      <c r="K244" s="120">
        <v>1313760000</v>
      </c>
      <c r="L244" s="121">
        <f t="shared" si="5"/>
        <v>1313760</v>
      </c>
    </row>
    <row r="245" spans="1:12" s="155" customFormat="1" ht="31.5" customHeight="1" x14ac:dyDescent="0.3">
      <c r="A245" s="193">
        <v>237</v>
      </c>
      <c r="B245" s="113" t="s">
        <v>804</v>
      </c>
      <c r="C245" s="129" t="s">
        <v>819</v>
      </c>
      <c r="D245" s="115" t="s">
        <v>113</v>
      </c>
      <c r="E245" s="115" t="s">
        <v>282</v>
      </c>
      <c r="F245" s="122">
        <v>241110083122356</v>
      </c>
      <c r="G245" s="123" t="s">
        <v>820</v>
      </c>
      <c r="H245" s="124" t="s">
        <v>821</v>
      </c>
      <c r="I245" s="115" t="s">
        <v>184</v>
      </c>
      <c r="J245" s="115">
        <v>1</v>
      </c>
      <c r="K245" s="120">
        <v>1590000</v>
      </c>
      <c r="L245" s="121">
        <f t="shared" si="5"/>
        <v>1590</v>
      </c>
    </row>
    <row r="246" spans="1:12" s="155" customFormat="1" ht="31.5" customHeight="1" x14ac:dyDescent="0.25">
      <c r="A246" s="193">
        <v>238</v>
      </c>
      <c r="B246" s="113" t="s">
        <v>804</v>
      </c>
      <c r="C246" s="114" t="s">
        <v>822</v>
      </c>
      <c r="D246" s="115" t="s">
        <v>113</v>
      </c>
      <c r="E246" s="123" t="s">
        <v>430</v>
      </c>
      <c r="F246" s="122">
        <v>241100023339127</v>
      </c>
      <c r="G246" s="130" t="s">
        <v>823</v>
      </c>
      <c r="H246" s="124" t="s">
        <v>824</v>
      </c>
      <c r="I246" s="115" t="s">
        <v>184</v>
      </c>
      <c r="J246" s="115">
        <v>1</v>
      </c>
      <c r="K246" s="120">
        <v>7772928</v>
      </c>
      <c r="L246" s="121">
        <f t="shared" si="5"/>
        <v>7772.9279999999999</v>
      </c>
    </row>
    <row r="247" spans="1:12" s="155" customFormat="1" ht="31.5" customHeight="1" x14ac:dyDescent="0.3">
      <c r="A247" s="193">
        <v>239</v>
      </c>
      <c r="B247" s="113" t="s">
        <v>804</v>
      </c>
      <c r="C247" s="129" t="s">
        <v>825</v>
      </c>
      <c r="D247" s="115" t="s">
        <v>113</v>
      </c>
      <c r="E247" s="115" t="s">
        <v>542</v>
      </c>
      <c r="F247" s="122">
        <v>24111007307436</v>
      </c>
      <c r="G247" s="123" t="s">
        <v>826</v>
      </c>
      <c r="H247" s="131">
        <v>311382682</v>
      </c>
      <c r="I247" s="115" t="s">
        <v>183</v>
      </c>
      <c r="J247" s="115">
        <v>2</v>
      </c>
      <c r="K247" s="132">
        <v>7799999.4000000004</v>
      </c>
      <c r="L247" s="121">
        <f t="shared" si="5"/>
        <v>15599.998800000001</v>
      </c>
    </row>
    <row r="248" spans="1:12" s="155" customFormat="1" ht="31.5" customHeight="1" x14ac:dyDescent="0.25">
      <c r="A248" s="193">
        <v>240</v>
      </c>
      <c r="B248" s="113" t="s">
        <v>804</v>
      </c>
      <c r="C248" s="114" t="s">
        <v>373</v>
      </c>
      <c r="D248" s="115" t="s">
        <v>113</v>
      </c>
      <c r="E248" s="115" t="s">
        <v>370</v>
      </c>
      <c r="F248" s="122">
        <v>242010083421088</v>
      </c>
      <c r="G248" s="123" t="s">
        <v>810</v>
      </c>
      <c r="H248" s="124" t="s">
        <v>811</v>
      </c>
      <c r="I248" s="115" t="s">
        <v>183</v>
      </c>
      <c r="J248" s="115">
        <v>1000</v>
      </c>
      <c r="K248" s="120">
        <v>191000</v>
      </c>
      <c r="L248" s="121">
        <f t="shared" si="5"/>
        <v>191000</v>
      </c>
    </row>
    <row r="249" spans="1:12" s="155" customFormat="1" ht="31.5" customHeight="1" x14ac:dyDescent="0.25">
      <c r="A249" s="193">
        <v>241</v>
      </c>
      <c r="B249" s="113" t="s">
        <v>804</v>
      </c>
      <c r="C249" s="114" t="s">
        <v>385</v>
      </c>
      <c r="D249" s="115" t="s">
        <v>113</v>
      </c>
      <c r="E249" s="115" t="s">
        <v>270</v>
      </c>
      <c r="F249" s="122">
        <v>241110083045927</v>
      </c>
      <c r="G249" s="123" t="s">
        <v>387</v>
      </c>
      <c r="H249" s="124" t="s">
        <v>346</v>
      </c>
      <c r="I249" s="115" t="s">
        <v>183</v>
      </c>
      <c r="J249" s="115">
        <v>60</v>
      </c>
      <c r="K249" s="120">
        <v>55000</v>
      </c>
      <c r="L249" s="121">
        <f t="shared" si="5"/>
        <v>3300</v>
      </c>
    </row>
    <row r="250" spans="1:12" s="155" customFormat="1" ht="31.5" customHeight="1" x14ac:dyDescent="0.25">
      <c r="A250" s="193">
        <v>242</v>
      </c>
      <c r="B250" s="113" t="s">
        <v>804</v>
      </c>
      <c r="C250" s="114" t="s">
        <v>827</v>
      </c>
      <c r="D250" s="115" t="s">
        <v>113</v>
      </c>
      <c r="E250" s="123" t="s">
        <v>828</v>
      </c>
      <c r="F250" s="122">
        <v>241100373260016</v>
      </c>
      <c r="G250" s="123" t="s">
        <v>410</v>
      </c>
      <c r="H250" s="124" t="s">
        <v>345</v>
      </c>
      <c r="I250" s="115" t="s">
        <v>184</v>
      </c>
      <c r="J250" s="115">
        <v>1</v>
      </c>
      <c r="K250" s="120">
        <v>168000</v>
      </c>
      <c r="L250" s="121">
        <f t="shared" si="5"/>
        <v>168</v>
      </c>
    </row>
    <row r="251" spans="1:12" s="155" customFormat="1" ht="31.5" customHeight="1" x14ac:dyDescent="0.25">
      <c r="A251" s="193">
        <v>243</v>
      </c>
      <c r="B251" s="113" t="s">
        <v>804</v>
      </c>
      <c r="C251" s="114" t="s">
        <v>829</v>
      </c>
      <c r="D251" s="115" t="s">
        <v>113</v>
      </c>
      <c r="E251" s="123" t="s">
        <v>830</v>
      </c>
      <c r="F251" s="122">
        <v>241100453258586</v>
      </c>
      <c r="G251" s="123" t="s">
        <v>831</v>
      </c>
      <c r="H251" s="124" t="s">
        <v>832</v>
      </c>
      <c r="I251" s="115" t="s">
        <v>184</v>
      </c>
      <c r="J251" s="115">
        <v>1</v>
      </c>
      <c r="K251" s="120">
        <v>17298080</v>
      </c>
      <c r="L251" s="121">
        <f t="shared" si="5"/>
        <v>17298.080000000002</v>
      </c>
    </row>
    <row r="252" spans="1:12" s="155" customFormat="1" ht="31.5" customHeight="1" x14ac:dyDescent="0.25">
      <c r="A252" s="193">
        <v>244</v>
      </c>
      <c r="B252" s="113" t="s">
        <v>804</v>
      </c>
      <c r="C252" s="114" t="s">
        <v>833</v>
      </c>
      <c r="D252" s="115" t="s">
        <v>113</v>
      </c>
      <c r="E252" s="115" t="s">
        <v>386</v>
      </c>
      <c r="F252" s="122">
        <v>241110083036242</v>
      </c>
      <c r="G252" s="123" t="s">
        <v>834</v>
      </c>
      <c r="H252" s="124" t="s">
        <v>835</v>
      </c>
      <c r="I252" s="115" t="s">
        <v>183</v>
      </c>
      <c r="J252" s="115">
        <v>2</v>
      </c>
      <c r="K252" s="120">
        <v>4000000</v>
      </c>
      <c r="L252" s="121">
        <f t="shared" si="5"/>
        <v>8000</v>
      </c>
    </row>
    <row r="253" spans="1:12" s="155" customFormat="1" ht="31.5" customHeight="1" x14ac:dyDescent="0.25">
      <c r="A253" s="193">
        <v>245</v>
      </c>
      <c r="B253" s="113" t="s">
        <v>804</v>
      </c>
      <c r="C253" s="114" t="s">
        <v>685</v>
      </c>
      <c r="D253" s="115" t="s">
        <v>113</v>
      </c>
      <c r="E253" s="115" t="s">
        <v>192</v>
      </c>
      <c r="F253" s="122">
        <v>241100102547117</v>
      </c>
      <c r="G253" s="123" t="s">
        <v>338</v>
      </c>
      <c r="H253" s="124" t="s">
        <v>339</v>
      </c>
      <c r="I253" s="115" t="s">
        <v>267</v>
      </c>
      <c r="J253" s="115">
        <v>310000</v>
      </c>
      <c r="K253" s="120">
        <v>1000</v>
      </c>
      <c r="L253" s="121">
        <f t="shared" si="5"/>
        <v>310000</v>
      </c>
    </row>
    <row r="254" spans="1:12" s="155" customFormat="1" ht="31.5" customHeight="1" x14ac:dyDescent="0.25">
      <c r="A254" s="193">
        <v>246</v>
      </c>
      <c r="B254" s="113" t="s">
        <v>804</v>
      </c>
      <c r="C254" s="114" t="s">
        <v>836</v>
      </c>
      <c r="D254" s="115" t="s">
        <v>113</v>
      </c>
      <c r="E254" s="115" t="s">
        <v>282</v>
      </c>
      <c r="F254" s="122">
        <v>241110083014568</v>
      </c>
      <c r="G254" s="123" t="s">
        <v>837</v>
      </c>
      <c r="H254" s="124" t="s">
        <v>838</v>
      </c>
      <c r="I254" s="115" t="s">
        <v>691</v>
      </c>
      <c r="J254" s="115">
        <v>60</v>
      </c>
      <c r="K254" s="120">
        <v>47980</v>
      </c>
      <c r="L254" s="121">
        <f t="shared" si="5"/>
        <v>2878.8</v>
      </c>
    </row>
    <row r="255" spans="1:12" s="155" customFormat="1" ht="31.5" customHeight="1" x14ac:dyDescent="0.25">
      <c r="A255" s="193">
        <v>247</v>
      </c>
      <c r="B255" s="113" t="s">
        <v>804</v>
      </c>
      <c r="C255" s="114" t="s">
        <v>718</v>
      </c>
      <c r="D255" s="115" t="s">
        <v>113</v>
      </c>
      <c r="E255" s="133" t="s">
        <v>430</v>
      </c>
      <c r="F255" s="122">
        <v>241100243218339</v>
      </c>
      <c r="G255" s="123" t="s">
        <v>365</v>
      </c>
      <c r="H255" s="124" t="s">
        <v>251</v>
      </c>
      <c r="I255" s="115" t="s">
        <v>184</v>
      </c>
      <c r="J255" s="115">
        <v>1</v>
      </c>
      <c r="K255" s="120">
        <v>72335</v>
      </c>
      <c r="L255" s="121">
        <f t="shared" si="5"/>
        <v>72.334999999999994</v>
      </c>
    </row>
    <row r="256" spans="1:12" s="155" customFormat="1" ht="31.5" customHeight="1" x14ac:dyDescent="0.25">
      <c r="A256" s="193">
        <v>248</v>
      </c>
      <c r="B256" s="113" t="s">
        <v>804</v>
      </c>
      <c r="C256" s="114" t="s">
        <v>376</v>
      </c>
      <c r="D256" s="115" t="s">
        <v>113</v>
      </c>
      <c r="E256" s="115" t="s">
        <v>282</v>
      </c>
      <c r="F256" s="122">
        <v>241110083005315</v>
      </c>
      <c r="G256" s="123" t="s">
        <v>839</v>
      </c>
      <c r="H256" s="124" t="s">
        <v>840</v>
      </c>
      <c r="I256" s="115" t="s">
        <v>184</v>
      </c>
      <c r="J256" s="115">
        <v>1</v>
      </c>
      <c r="K256" s="120">
        <v>4066920</v>
      </c>
      <c r="L256" s="121">
        <f t="shared" si="5"/>
        <v>4066.92</v>
      </c>
    </row>
    <row r="257" spans="1:12" s="155" customFormat="1" ht="31.5" customHeight="1" x14ac:dyDescent="0.25">
      <c r="A257" s="193">
        <v>249</v>
      </c>
      <c r="B257" s="113" t="s">
        <v>804</v>
      </c>
      <c r="C257" s="114" t="s">
        <v>841</v>
      </c>
      <c r="D257" s="115" t="s">
        <v>113</v>
      </c>
      <c r="E257" s="115" t="s">
        <v>370</v>
      </c>
      <c r="F257" s="122">
        <v>242010083353957</v>
      </c>
      <c r="G257" s="123" t="s">
        <v>706</v>
      </c>
      <c r="H257" s="124" t="s">
        <v>707</v>
      </c>
      <c r="I257" s="115" t="s">
        <v>842</v>
      </c>
      <c r="J257" s="115">
        <v>1356</v>
      </c>
      <c r="K257" s="120">
        <v>188720</v>
      </c>
      <c r="L257" s="121">
        <f t="shared" si="5"/>
        <v>255904.32</v>
      </c>
    </row>
    <row r="258" spans="1:12" s="155" customFormat="1" ht="31.5" customHeight="1" x14ac:dyDescent="0.3">
      <c r="A258" s="193">
        <v>250</v>
      </c>
      <c r="B258" s="113" t="s">
        <v>804</v>
      </c>
      <c r="C258" s="129" t="s">
        <v>843</v>
      </c>
      <c r="D258" s="115" t="s">
        <v>113</v>
      </c>
      <c r="E258" s="115" t="s">
        <v>542</v>
      </c>
      <c r="F258" s="122">
        <v>242010073293297</v>
      </c>
      <c r="G258" s="123" t="s">
        <v>844</v>
      </c>
      <c r="H258" s="124" t="s">
        <v>845</v>
      </c>
      <c r="I258" s="115" t="s">
        <v>596</v>
      </c>
      <c r="J258" s="115">
        <v>5</v>
      </c>
      <c r="K258" s="120">
        <v>34960000</v>
      </c>
      <c r="L258" s="121">
        <f t="shared" si="5"/>
        <v>174800</v>
      </c>
    </row>
    <row r="259" spans="1:12" s="155" customFormat="1" ht="31.5" customHeight="1" x14ac:dyDescent="0.25">
      <c r="A259" s="193">
        <v>251</v>
      </c>
      <c r="B259" s="113" t="s">
        <v>804</v>
      </c>
      <c r="C259" s="134" t="s">
        <v>846</v>
      </c>
      <c r="D259" s="115" t="s">
        <v>113</v>
      </c>
      <c r="E259" s="115" t="s">
        <v>370</v>
      </c>
      <c r="F259" s="122">
        <v>242010083309302</v>
      </c>
      <c r="G259" s="123" t="s">
        <v>847</v>
      </c>
      <c r="H259" s="124" t="s">
        <v>848</v>
      </c>
      <c r="I259" s="115" t="s">
        <v>183</v>
      </c>
      <c r="J259" s="115">
        <v>4</v>
      </c>
      <c r="K259" s="120">
        <v>367000</v>
      </c>
      <c r="L259" s="121">
        <f t="shared" si="5"/>
        <v>1468</v>
      </c>
    </row>
    <row r="260" spans="1:12" s="155" customFormat="1" ht="31.5" customHeight="1" x14ac:dyDescent="0.3">
      <c r="A260" s="193">
        <v>252</v>
      </c>
      <c r="B260" s="113" t="s">
        <v>804</v>
      </c>
      <c r="C260" s="129" t="s">
        <v>849</v>
      </c>
      <c r="D260" s="115" t="s">
        <v>113</v>
      </c>
      <c r="E260" s="115" t="s">
        <v>370</v>
      </c>
      <c r="F260" s="122">
        <v>242010083309054</v>
      </c>
      <c r="G260" s="123" t="s">
        <v>850</v>
      </c>
      <c r="H260" s="124" t="s">
        <v>851</v>
      </c>
      <c r="I260" s="115" t="s">
        <v>183</v>
      </c>
      <c r="J260" s="115">
        <v>20</v>
      </c>
      <c r="K260" s="120">
        <v>314888</v>
      </c>
      <c r="L260" s="121">
        <f t="shared" si="5"/>
        <v>6297.76</v>
      </c>
    </row>
    <row r="261" spans="1:12" s="155" customFormat="1" ht="31.5" customHeight="1" x14ac:dyDescent="0.25">
      <c r="A261" s="193">
        <v>253</v>
      </c>
      <c r="B261" s="113" t="s">
        <v>804</v>
      </c>
      <c r="C261" s="114" t="s">
        <v>852</v>
      </c>
      <c r="D261" s="115" t="s">
        <v>113</v>
      </c>
      <c r="E261" s="115" t="s">
        <v>270</v>
      </c>
      <c r="F261" s="122">
        <v>24110012373408</v>
      </c>
      <c r="G261" s="123" t="s">
        <v>853</v>
      </c>
      <c r="H261" s="124" t="s">
        <v>854</v>
      </c>
      <c r="I261" s="115" t="s">
        <v>184</v>
      </c>
      <c r="J261" s="115">
        <v>1</v>
      </c>
      <c r="K261" s="120">
        <v>950152000</v>
      </c>
      <c r="L261" s="121">
        <f t="shared" si="5"/>
        <v>950152</v>
      </c>
    </row>
    <row r="262" spans="1:12" s="155" customFormat="1" ht="31.5" customHeight="1" x14ac:dyDescent="0.3">
      <c r="A262" s="193">
        <v>254</v>
      </c>
      <c r="B262" s="113" t="s">
        <v>804</v>
      </c>
      <c r="C262" s="129" t="s">
        <v>618</v>
      </c>
      <c r="D262" s="115" t="s">
        <v>113</v>
      </c>
      <c r="E262" s="115" t="s">
        <v>386</v>
      </c>
      <c r="F262" s="122">
        <v>241110082976982</v>
      </c>
      <c r="G262" s="123" t="s">
        <v>855</v>
      </c>
      <c r="H262" s="124" t="s">
        <v>856</v>
      </c>
      <c r="I262" s="115" t="s">
        <v>183</v>
      </c>
      <c r="J262" s="115">
        <v>300</v>
      </c>
      <c r="K262" s="120">
        <v>17000</v>
      </c>
      <c r="L262" s="121">
        <f t="shared" si="5"/>
        <v>5100</v>
      </c>
    </row>
    <row r="263" spans="1:12" s="155" customFormat="1" ht="31.5" customHeight="1" x14ac:dyDescent="0.25">
      <c r="A263" s="193">
        <v>255</v>
      </c>
      <c r="B263" s="113" t="s">
        <v>804</v>
      </c>
      <c r="C263" s="114" t="s">
        <v>857</v>
      </c>
      <c r="D263" s="115" t="s">
        <v>113</v>
      </c>
      <c r="E263" s="115" t="s">
        <v>270</v>
      </c>
      <c r="F263" s="122">
        <v>24110012373417</v>
      </c>
      <c r="G263" s="123" t="s">
        <v>858</v>
      </c>
      <c r="H263" s="124" t="s">
        <v>859</v>
      </c>
      <c r="I263" s="115" t="s">
        <v>184</v>
      </c>
      <c r="J263" s="115">
        <v>1</v>
      </c>
      <c r="K263" s="120">
        <v>1066105600</v>
      </c>
      <c r="L263" s="121">
        <f t="shared" si="5"/>
        <v>1066105.6000000001</v>
      </c>
    </row>
    <row r="264" spans="1:12" s="155" customFormat="1" ht="31.5" customHeight="1" x14ac:dyDescent="0.25">
      <c r="A264" s="193">
        <v>256</v>
      </c>
      <c r="B264" s="113" t="s">
        <v>804</v>
      </c>
      <c r="C264" s="114" t="s">
        <v>248</v>
      </c>
      <c r="D264" s="115" t="s">
        <v>113</v>
      </c>
      <c r="E264" s="115" t="s">
        <v>542</v>
      </c>
      <c r="F264" s="122">
        <v>241110082975108</v>
      </c>
      <c r="G264" s="123" t="s">
        <v>860</v>
      </c>
      <c r="H264" s="124" t="s">
        <v>861</v>
      </c>
      <c r="I264" s="115" t="s">
        <v>243</v>
      </c>
      <c r="J264" s="115">
        <v>76</v>
      </c>
      <c r="K264" s="120">
        <v>44800</v>
      </c>
      <c r="L264" s="121">
        <f t="shared" si="5"/>
        <v>3404.8</v>
      </c>
    </row>
    <row r="265" spans="1:12" s="155" customFormat="1" ht="31.5" customHeight="1" x14ac:dyDescent="0.3">
      <c r="A265" s="193">
        <v>257</v>
      </c>
      <c r="B265" s="113" t="s">
        <v>804</v>
      </c>
      <c r="C265" s="127" t="s">
        <v>862</v>
      </c>
      <c r="D265" s="115" t="s">
        <v>113</v>
      </c>
      <c r="E265" s="115" t="s">
        <v>282</v>
      </c>
      <c r="F265" s="122">
        <v>242010083293161</v>
      </c>
      <c r="G265" s="123" t="s">
        <v>863</v>
      </c>
      <c r="H265" s="124" t="s">
        <v>864</v>
      </c>
      <c r="I265" s="115" t="s">
        <v>183</v>
      </c>
      <c r="J265" s="115">
        <v>1</v>
      </c>
      <c r="K265" s="120">
        <v>139000000</v>
      </c>
      <c r="L265" s="121">
        <f t="shared" si="5"/>
        <v>139000</v>
      </c>
    </row>
    <row r="266" spans="1:12" s="155" customFormat="1" ht="31.5" customHeight="1" x14ac:dyDescent="0.3">
      <c r="A266" s="193">
        <v>258</v>
      </c>
      <c r="B266" s="113" t="s">
        <v>804</v>
      </c>
      <c r="C266" s="127" t="s">
        <v>865</v>
      </c>
      <c r="D266" s="115" t="s">
        <v>113</v>
      </c>
      <c r="E266" s="115" t="s">
        <v>282</v>
      </c>
      <c r="F266" s="122">
        <v>241110082957665</v>
      </c>
      <c r="G266" s="123" t="s">
        <v>866</v>
      </c>
      <c r="H266" s="124" t="s">
        <v>867</v>
      </c>
      <c r="I266" s="115" t="s">
        <v>184</v>
      </c>
      <c r="J266" s="115">
        <v>1</v>
      </c>
      <c r="K266" s="120">
        <v>770000</v>
      </c>
      <c r="L266" s="121">
        <f t="shared" si="5"/>
        <v>770</v>
      </c>
    </row>
    <row r="267" spans="1:12" s="155" customFormat="1" ht="31.5" customHeight="1" x14ac:dyDescent="0.25">
      <c r="A267" s="193">
        <v>259</v>
      </c>
      <c r="B267" s="113" t="s">
        <v>804</v>
      </c>
      <c r="C267" s="114" t="s">
        <v>868</v>
      </c>
      <c r="D267" s="115" t="s">
        <v>113</v>
      </c>
      <c r="E267" s="115" t="s">
        <v>192</v>
      </c>
      <c r="F267" s="122">
        <v>241100102965519</v>
      </c>
      <c r="G267" s="123" t="s">
        <v>686</v>
      </c>
      <c r="H267" s="124" t="s">
        <v>687</v>
      </c>
      <c r="I267" s="115" t="s">
        <v>267</v>
      </c>
      <c r="J267" s="115">
        <v>190000</v>
      </c>
      <c r="K267" s="120">
        <v>1000</v>
      </c>
      <c r="L267" s="121">
        <f t="shared" si="5"/>
        <v>190000</v>
      </c>
    </row>
    <row r="268" spans="1:12" s="155" customFormat="1" ht="31.5" customHeight="1" x14ac:dyDescent="0.25">
      <c r="A268" s="193">
        <v>260</v>
      </c>
      <c r="B268" s="113" t="s">
        <v>804</v>
      </c>
      <c r="C268" s="114" t="s">
        <v>869</v>
      </c>
      <c r="D268" s="115" t="s">
        <v>113</v>
      </c>
      <c r="E268" s="115"/>
      <c r="F268" s="122">
        <v>241100242422972</v>
      </c>
      <c r="G268" s="123" t="s">
        <v>365</v>
      </c>
      <c r="H268" s="124" t="s">
        <v>251</v>
      </c>
      <c r="I268" s="115" t="s">
        <v>184</v>
      </c>
      <c r="J268" s="115">
        <v>12</v>
      </c>
      <c r="K268" s="120">
        <v>373050</v>
      </c>
      <c r="L268" s="121">
        <f t="shared" si="5"/>
        <v>4476.6000000000004</v>
      </c>
    </row>
    <row r="269" spans="1:12" s="155" customFormat="1" ht="31.5" customHeight="1" x14ac:dyDescent="0.25">
      <c r="A269" s="193">
        <v>261</v>
      </c>
      <c r="B269" s="113" t="s">
        <v>804</v>
      </c>
      <c r="C269" s="114" t="s">
        <v>704</v>
      </c>
      <c r="D269" s="115" t="s">
        <v>113</v>
      </c>
      <c r="E269" s="115" t="s">
        <v>430</v>
      </c>
      <c r="F269" s="122">
        <v>241100242998164</v>
      </c>
      <c r="G269" s="123" t="s">
        <v>451</v>
      </c>
      <c r="H269" s="124" t="s">
        <v>259</v>
      </c>
      <c r="I269" s="115" t="s">
        <v>184</v>
      </c>
      <c r="J269" s="115">
        <v>105</v>
      </c>
      <c r="K269" s="120">
        <v>400000</v>
      </c>
      <c r="L269" s="121">
        <f t="shared" si="5"/>
        <v>42000</v>
      </c>
    </row>
    <row r="270" spans="1:12" s="155" customFormat="1" ht="31.5" customHeight="1" x14ac:dyDescent="0.3">
      <c r="A270" s="193">
        <v>262</v>
      </c>
      <c r="B270" s="113" t="s">
        <v>804</v>
      </c>
      <c r="C270" s="114" t="s">
        <v>807</v>
      </c>
      <c r="D270" s="115" t="s">
        <v>113</v>
      </c>
      <c r="E270" s="135" t="s">
        <v>870</v>
      </c>
      <c r="F270" s="122">
        <v>241100343173858</v>
      </c>
      <c r="G270" s="123" t="s">
        <v>871</v>
      </c>
      <c r="H270" s="124" t="s">
        <v>872</v>
      </c>
      <c r="I270" s="115" t="s">
        <v>184</v>
      </c>
      <c r="J270" s="115">
        <v>1</v>
      </c>
      <c r="K270" s="120">
        <v>23056000</v>
      </c>
      <c r="L270" s="121">
        <f t="shared" si="5"/>
        <v>23056</v>
      </c>
    </row>
    <row r="271" spans="1:12" s="155" customFormat="1" ht="31.5" customHeight="1" x14ac:dyDescent="0.3">
      <c r="A271" s="193">
        <v>263</v>
      </c>
      <c r="B271" s="113" t="s">
        <v>804</v>
      </c>
      <c r="C271" s="129" t="s">
        <v>873</v>
      </c>
      <c r="D271" s="115" t="s">
        <v>113</v>
      </c>
      <c r="E271" s="115" t="s">
        <v>282</v>
      </c>
      <c r="F271" s="122">
        <v>241110082942844</v>
      </c>
      <c r="G271" s="123" t="s">
        <v>874</v>
      </c>
      <c r="H271" s="124" t="s">
        <v>875</v>
      </c>
      <c r="I271" s="115" t="s">
        <v>183</v>
      </c>
      <c r="J271" s="115">
        <v>2</v>
      </c>
      <c r="K271" s="120">
        <v>1595000</v>
      </c>
      <c r="L271" s="121">
        <f t="shared" si="5"/>
        <v>3190</v>
      </c>
    </row>
    <row r="272" spans="1:12" s="155" customFormat="1" ht="31.5" customHeight="1" x14ac:dyDescent="0.25">
      <c r="A272" s="193">
        <v>264</v>
      </c>
      <c r="B272" s="113" t="s">
        <v>804</v>
      </c>
      <c r="C272" s="114" t="s">
        <v>876</v>
      </c>
      <c r="D272" s="115" t="s">
        <v>113</v>
      </c>
      <c r="E272" s="115" t="s">
        <v>386</v>
      </c>
      <c r="F272" s="122">
        <v>241110082939609</v>
      </c>
      <c r="G272" s="123" t="s">
        <v>863</v>
      </c>
      <c r="H272" s="124" t="s">
        <v>877</v>
      </c>
      <c r="I272" s="115" t="s">
        <v>184</v>
      </c>
      <c r="J272" s="115">
        <v>1</v>
      </c>
      <c r="K272" s="120">
        <v>8000000</v>
      </c>
      <c r="L272" s="121">
        <f t="shared" si="5"/>
        <v>8000</v>
      </c>
    </row>
    <row r="273" spans="1:12" s="155" customFormat="1" ht="31.5" customHeight="1" x14ac:dyDescent="0.25">
      <c r="A273" s="193">
        <v>265</v>
      </c>
      <c r="B273" s="113" t="s">
        <v>804</v>
      </c>
      <c r="C273" s="114" t="s">
        <v>878</v>
      </c>
      <c r="D273" s="115" t="s">
        <v>113</v>
      </c>
      <c r="E273" s="115" t="s">
        <v>282</v>
      </c>
      <c r="F273" s="122">
        <v>241110082934212</v>
      </c>
      <c r="G273" s="123" t="s">
        <v>879</v>
      </c>
      <c r="H273" s="115">
        <v>302642845</v>
      </c>
      <c r="I273" s="115" t="s">
        <v>183</v>
      </c>
      <c r="J273" s="115">
        <v>6</v>
      </c>
      <c r="K273" s="120">
        <v>540000</v>
      </c>
      <c r="L273" s="121">
        <f t="shared" si="5"/>
        <v>3240</v>
      </c>
    </row>
    <row r="274" spans="1:12" s="155" customFormat="1" ht="31.5" customHeight="1" x14ac:dyDescent="0.25">
      <c r="A274" s="193">
        <v>266</v>
      </c>
      <c r="B274" s="113" t="s">
        <v>804</v>
      </c>
      <c r="C274" s="114" t="s">
        <v>880</v>
      </c>
      <c r="D274" s="115" t="s">
        <v>113</v>
      </c>
      <c r="E274" s="115" t="s">
        <v>370</v>
      </c>
      <c r="F274" s="122">
        <v>242010083140313</v>
      </c>
      <c r="G274" s="123" t="s">
        <v>706</v>
      </c>
      <c r="H274" s="115">
        <v>305895505</v>
      </c>
      <c r="I274" s="115" t="s">
        <v>467</v>
      </c>
      <c r="J274" s="115">
        <v>715</v>
      </c>
      <c r="K274" s="120">
        <v>188720</v>
      </c>
      <c r="L274" s="121">
        <f t="shared" si="5"/>
        <v>134934.79999999999</v>
      </c>
    </row>
    <row r="275" spans="1:12" s="155" customFormat="1" ht="31.5" customHeight="1" x14ac:dyDescent="0.25">
      <c r="A275" s="193">
        <v>267</v>
      </c>
      <c r="B275" s="113" t="s">
        <v>804</v>
      </c>
      <c r="C275" s="114" t="s">
        <v>881</v>
      </c>
      <c r="D275" s="115" t="s">
        <v>113</v>
      </c>
      <c r="E275" s="115" t="s">
        <v>370</v>
      </c>
      <c r="F275" s="122">
        <v>242010083226944</v>
      </c>
      <c r="G275" s="123" t="s">
        <v>882</v>
      </c>
      <c r="H275" s="115">
        <v>201054014</v>
      </c>
      <c r="I275" s="115" t="s">
        <v>183</v>
      </c>
      <c r="J275" s="115">
        <v>200000</v>
      </c>
      <c r="K275" s="120">
        <v>424</v>
      </c>
      <c r="L275" s="121">
        <f t="shared" si="5"/>
        <v>84800</v>
      </c>
    </row>
    <row r="276" spans="1:12" s="155" customFormat="1" ht="31.5" customHeight="1" x14ac:dyDescent="0.25">
      <c r="A276" s="193">
        <v>268</v>
      </c>
      <c r="B276" s="113" t="s">
        <v>804</v>
      </c>
      <c r="C276" s="114" t="s">
        <v>883</v>
      </c>
      <c r="D276" s="115" t="s">
        <v>113</v>
      </c>
      <c r="E276" s="115" t="s">
        <v>542</v>
      </c>
      <c r="F276" s="122">
        <v>24111007295959</v>
      </c>
      <c r="G276" s="123" t="s">
        <v>884</v>
      </c>
      <c r="H276" s="124" t="s">
        <v>885</v>
      </c>
      <c r="I276" s="115" t="s">
        <v>183</v>
      </c>
      <c r="J276" s="115">
        <v>5</v>
      </c>
      <c r="K276" s="120">
        <v>3120000</v>
      </c>
      <c r="L276" s="121">
        <f t="shared" si="5"/>
        <v>15600</v>
      </c>
    </row>
    <row r="277" spans="1:12" s="155" customFormat="1" ht="31.5" customHeight="1" x14ac:dyDescent="0.25">
      <c r="A277" s="193">
        <v>269</v>
      </c>
      <c r="B277" s="113" t="s">
        <v>804</v>
      </c>
      <c r="C277" s="114" t="s">
        <v>886</v>
      </c>
      <c r="D277" s="115" t="s">
        <v>113</v>
      </c>
      <c r="E277" s="115" t="s">
        <v>542</v>
      </c>
      <c r="F277" s="122">
        <v>24111007295940</v>
      </c>
      <c r="G277" s="123" t="s">
        <v>887</v>
      </c>
      <c r="H277" s="115">
        <v>308477380</v>
      </c>
      <c r="I277" s="115" t="s">
        <v>183</v>
      </c>
      <c r="J277" s="115">
        <v>8</v>
      </c>
      <c r="K277" s="120">
        <v>3900000</v>
      </c>
      <c r="L277" s="121">
        <f t="shared" si="5"/>
        <v>31200</v>
      </c>
    </row>
    <row r="278" spans="1:12" s="155" customFormat="1" ht="31.5" customHeight="1" x14ac:dyDescent="0.25">
      <c r="A278" s="193">
        <v>270</v>
      </c>
      <c r="B278" s="113" t="s">
        <v>804</v>
      </c>
      <c r="C278" s="114" t="s">
        <v>888</v>
      </c>
      <c r="D278" s="115" t="s">
        <v>113</v>
      </c>
      <c r="E278" s="115" t="s">
        <v>386</v>
      </c>
      <c r="F278" s="122">
        <v>241110082901308</v>
      </c>
      <c r="G278" s="123" t="s">
        <v>392</v>
      </c>
      <c r="H278" s="115">
        <v>306894560</v>
      </c>
      <c r="I278" s="115" t="s">
        <v>691</v>
      </c>
      <c r="J278" s="115">
        <v>100</v>
      </c>
      <c r="K278" s="120">
        <v>119000</v>
      </c>
      <c r="L278" s="121">
        <f t="shared" si="5"/>
        <v>11900</v>
      </c>
    </row>
    <row r="279" spans="1:12" s="155" customFormat="1" ht="31.5" customHeight="1" x14ac:dyDescent="0.25">
      <c r="A279" s="193">
        <v>271</v>
      </c>
      <c r="B279" s="113" t="s">
        <v>804</v>
      </c>
      <c r="C279" s="114" t="s">
        <v>889</v>
      </c>
      <c r="D279" s="115" t="s">
        <v>113</v>
      </c>
      <c r="E279" s="115" t="s">
        <v>282</v>
      </c>
      <c r="F279" s="122">
        <v>241110082899882</v>
      </c>
      <c r="G279" s="123" t="s">
        <v>890</v>
      </c>
      <c r="H279" s="115">
        <v>302606097</v>
      </c>
      <c r="I279" s="115" t="s">
        <v>184</v>
      </c>
      <c r="J279" s="115">
        <v>1</v>
      </c>
      <c r="K279" s="120">
        <v>1860000</v>
      </c>
      <c r="L279" s="121">
        <f t="shared" si="5"/>
        <v>1860</v>
      </c>
    </row>
    <row r="280" spans="1:12" s="155" customFormat="1" ht="31.5" customHeight="1" x14ac:dyDescent="0.25">
      <c r="A280" s="193">
        <v>272</v>
      </c>
      <c r="B280" s="113" t="s">
        <v>804</v>
      </c>
      <c r="C280" s="114" t="s">
        <v>881</v>
      </c>
      <c r="D280" s="115" t="s">
        <v>113</v>
      </c>
      <c r="E280" s="115" t="s">
        <v>370</v>
      </c>
      <c r="F280" s="122">
        <v>242010083179787</v>
      </c>
      <c r="G280" s="123" t="s">
        <v>882</v>
      </c>
      <c r="H280" s="115">
        <v>201054014</v>
      </c>
      <c r="I280" s="115" t="s">
        <v>183</v>
      </c>
      <c r="J280" s="115">
        <v>300000</v>
      </c>
      <c r="K280" s="120">
        <v>424</v>
      </c>
      <c r="L280" s="121">
        <f t="shared" si="5"/>
        <v>127200</v>
      </c>
    </row>
    <row r="281" spans="1:12" s="155" customFormat="1" ht="31.5" customHeight="1" x14ac:dyDescent="0.25">
      <c r="A281" s="193">
        <v>273</v>
      </c>
      <c r="B281" s="113" t="s">
        <v>804</v>
      </c>
      <c r="C281" s="114" t="s">
        <v>891</v>
      </c>
      <c r="D281" s="115" t="s">
        <v>113</v>
      </c>
      <c r="E281" s="115" t="s">
        <v>282</v>
      </c>
      <c r="F281" s="122">
        <v>241110082895786</v>
      </c>
      <c r="G281" s="123" t="s">
        <v>789</v>
      </c>
      <c r="H281" s="115">
        <v>306733182</v>
      </c>
      <c r="I281" s="115" t="s">
        <v>691</v>
      </c>
      <c r="J281" s="115">
        <v>100</v>
      </c>
      <c r="K281" s="120">
        <v>6981</v>
      </c>
      <c r="L281" s="121">
        <f t="shared" si="5"/>
        <v>698.1</v>
      </c>
    </row>
    <row r="282" spans="1:12" s="155" customFormat="1" ht="31.5" customHeight="1" x14ac:dyDescent="0.25">
      <c r="A282" s="193">
        <v>274</v>
      </c>
      <c r="B282" s="113" t="s">
        <v>804</v>
      </c>
      <c r="C282" s="114" t="s">
        <v>892</v>
      </c>
      <c r="D282" s="115" t="s">
        <v>113</v>
      </c>
      <c r="E282" s="115" t="s">
        <v>282</v>
      </c>
      <c r="F282" s="122">
        <v>241110082895739</v>
      </c>
      <c r="G282" s="123" t="s">
        <v>863</v>
      </c>
      <c r="H282" s="124" t="s">
        <v>893</v>
      </c>
      <c r="I282" s="115" t="s">
        <v>691</v>
      </c>
      <c r="J282" s="115">
        <v>200</v>
      </c>
      <c r="K282" s="120">
        <v>4500</v>
      </c>
      <c r="L282" s="121">
        <f t="shared" si="5"/>
        <v>900</v>
      </c>
    </row>
    <row r="283" spans="1:12" s="155" customFormat="1" ht="31.5" customHeight="1" x14ac:dyDescent="0.25">
      <c r="A283" s="193">
        <v>275</v>
      </c>
      <c r="B283" s="113" t="s">
        <v>804</v>
      </c>
      <c r="C283" s="114" t="s">
        <v>894</v>
      </c>
      <c r="D283" s="115" t="s">
        <v>113</v>
      </c>
      <c r="E283" s="115" t="s">
        <v>282</v>
      </c>
      <c r="F283" s="122">
        <v>241110082895759</v>
      </c>
      <c r="G283" s="123" t="s">
        <v>773</v>
      </c>
      <c r="H283" s="115">
        <v>308850464</v>
      </c>
      <c r="I283" s="115" t="s">
        <v>691</v>
      </c>
      <c r="J283" s="115">
        <v>150</v>
      </c>
      <c r="K283" s="120">
        <v>7000</v>
      </c>
      <c r="L283" s="121">
        <f t="shared" si="5"/>
        <v>1050</v>
      </c>
    </row>
    <row r="284" spans="1:12" s="155" customFormat="1" ht="31.5" customHeight="1" x14ac:dyDescent="0.25">
      <c r="A284" s="193">
        <v>276</v>
      </c>
      <c r="B284" s="113" t="s">
        <v>804</v>
      </c>
      <c r="C284" s="114" t="s">
        <v>895</v>
      </c>
      <c r="D284" s="115" t="s">
        <v>113</v>
      </c>
      <c r="E284" s="115" t="s">
        <v>270</v>
      </c>
      <c r="F284" s="122">
        <v>24110012368223</v>
      </c>
      <c r="G284" s="123" t="s">
        <v>896</v>
      </c>
      <c r="H284" s="115">
        <v>204393073</v>
      </c>
      <c r="I284" s="115" t="s">
        <v>183</v>
      </c>
      <c r="J284" s="115">
        <v>113880</v>
      </c>
      <c r="K284" s="136">
        <v>1349.99</v>
      </c>
      <c r="L284" s="121">
        <f t="shared" si="5"/>
        <v>153736.86119999998</v>
      </c>
    </row>
    <row r="285" spans="1:12" s="155" customFormat="1" ht="31.5" customHeight="1" x14ac:dyDescent="0.25">
      <c r="A285" s="193">
        <v>277</v>
      </c>
      <c r="B285" s="113" t="s">
        <v>804</v>
      </c>
      <c r="C285" s="114" t="s">
        <v>897</v>
      </c>
      <c r="D285" s="115" t="s">
        <v>113</v>
      </c>
      <c r="E285" s="115" t="s">
        <v>270</v>
      </c>
      <c r="F285" s="122">
        <v>24110012368165</v>
      </c>
      <c r="G285" s="123" t="s">
        <v>896</v>
      </c>
      <c r="H285" s="115">
        <v>204393073</v>
      </c>
      <c r="I285" s="115" t="s">
        <v>183</v>
      </c>
      <c r="J285" s="115">
        <v>105600</v>
      </c>
      <c r="K285" s="136">
        <v>1349.99</v>
      </c>
      <c r="L285" s="121">
        <f t="shared" si="5"/>
        <v>142558.94399999999</v>
      </c>
    </row>
    <row r="286" spans="1:12" s="155" customFormat="1" ht="31.5" customHeight="1" x14ac:dyDescent="0.25">
      <c r="A286" s="193">
        <v>278</v>
      </c>
      <c r="B286" s="113" t="s">
        <v>804</v>
      </c>
      <c r="C286" s="114" t="s">
        <v>898</v>
      </c>
      <c r="D286" s="115" t="s">
        <v>113</v>
      </c>
      <c r="E286" s="115" t="s">
        <v>270</v>
      </c>
      <c r="F286" s="137">
        <v>24110012368307</v>
      </c>
      <c r="G286" s="123" t="s">
        <v>896</v>
      </c>
      <c r="H286" s="115">
        <v>204393073</v>
      </c>
      <c r="I286" s="115" t="s">
        <v>183</v>
      </c>
      <c r="J286" s="115">
        <v>281400</v>
      </c>
      <c r="K286" s="136">
        <v>1349.99</v>
      </c>
      <c r="L286" s="121">
        <f t="shared" si="5"/>
        <v>379887.18599999999</v>
      </c>
    </row>
    <row r="287" spans="1:12" s="155" customFormat="1" ht="31.5" customHeight="1" x14ac:dyDescent="0.25">
      <c r="A287" s="193">
        <v>279</v>
      </c>
      <c r="B287" s="113" t="s">
        <v>804</v>
      </c>
      <c r="C287" s="114" t="s">
        <v>899</v>
      </c>
      <c r="D287" s="115" t="s">
        <v>113</v>
      </c>
      <c r="E287" s="115" t="s">
        <v>270</v>
      </c>
      <c r="F287" s="122">
        <v>24110012368172</v>
      </c>
      <c r="G287" s="123" t="s">
        <v>896</v>
      </c>
      <c r="H287" s="115">
        <v>204393073</v>
      </c>
      <c r="I287" s="115" t="s">
        <v>183</v>
      </c>
      <c r="J287" s="115">
        <v>91200</v>
      </c>
      <c r="K287" s="136">
        <v>1349.99</v>
      </c>
      <c r="L287" s="121">
        <f t="shared" si="5"/>
        <v>123119.088</v>
      </c>
    </row>
    <row r="288" spans="1:12" s="155" customFormat="1" ht="31.5" customHeight="1" x14ac:dyDescent="0.25">
      <c r="A288" s="193">
        <v>280</v>
      </c>
      <c r="B288" s="113" t="s">
        <v>804</v>
      </c>
      <c r="C288" s="114" t="s">
        <v>900</v>
      </c>
      <c r="D288" s="115" t="s">
        <v>113</v>
      </c>
      <c r="E288" s="115" t="s">
        <v>282</v>
      </c>
      <c r="F288" s="122">
        <v>241110082882458</v>
      </c>
      <c r="G288" s="123" t="s">
        <v>901</v>
      </c>
      <c r="H288" s="124" t="s">
        <v>902</v>
      </c>
      <c r="I288" s="115" t="s">
        <v>183</v>
      </c>
      <c r="J288" s="115">
        <v>6</v>
      </c>
      <c r="K288" s="120">
        <v>38000</v>
      </c>
      <c r="L288" s="121">
        <f t="shared" si="5"/>
        <v>228</v>
      </c>
    </row>
    <row r="289" spans="1:12" s="155" customFormat="1" ht="31.5" customHeight="1" x14ac:dyDescent="0.25">
      <c r="A289" s="193">
        <v>281</v>
      </c>
      <c r="B289" s="113" t="s">
        <v>804</v>
      </c>
      <c r="C289" s="114" t="s">
        <v>903</v>
      </c>
      <c r="D289" s="115" t="s">
        <v>113</v>
      </c>
      <c r="E289" s="115" t="s">
        <v>282</v>
      </c>
      <c r="F289" s="122">
        <v>241110082882418</v>
      </c>
      <c r="G289" s="123" t="s">
        <v>901</v>
      </c>
      <c r="H289" s="124" t="s">
        <v>902</v>
      </c>
      <c r="I289" s="115" t="s">
        <v>183</v>
      </c>
      <c r="J289" s="115">
        <v>6</v>
      </c>
      <c r="K289" s="120">
        <v>30000</v>
      </c>
      <c r="L289" s="121">
        <f t="shared" si="5"/>
        <v>180</v>
      </c>
    </row>
    <row r="290" spans="1:12" s="155" customFormat="1" ht="31.5" customHeight="1" x14ac:dyDescent="0.25">
      <c r="A290" s="193">
        <v>282</v>
      </c>
      <c r="B290" s="113" t="s">
        <v>804</v>
      </c>
      <c r="C290" s="114" t="s">
        <v>904</v>
      </c>
      <c r="D290" s="115" t="s">
        <v>113</v>
      </c>
      <c r="E290" s="115" t="s">
        <v>270</v>
      </c>
      <c r="F290" s="122">
        <v>24110012368198</v>
      </c>
      <c r="G290" s="123" t="s">
        <v>896</v>
      </c>
      <c r="H290" s="115">
        <v>204393073</v>
      </c>
      <c r="I290" s="115" t="s">
        <v>183</v>
      </c>
      <c r="J290" s="115">
        <v>136800</v>
      </c>
      <c r="K290" s="136">
        <v>1349.99</v>
      </c>
      <c r="L290" s="121">
        <f t="shared" si="5"/>
        <v>184678.63200000001</v>
      </c>
    </row>
    <row r="291" spans="1:12" s="155" customFormat="1" ht="31.5" customHeight="1" x14ac:dyDescent="0.25">
      <c r="A291" s="193">
        <v>283</v>
      </c>
      <c r="B291" s="113" t="s">
        <v>804</v>
      </c>
      <c r="C291" s="114" t="s">
        <v>905</v>
      </c>
      <c r="D291" s="115" t="s">
        <v>113</v>
      </c>
      <c r="E291" s="115" t="s">
        <v>270</v>
      </c>
      <c r="F291" s="122">
        <v>24110012368098</v>
      </c>
      <c r="G291" s="123" t="s">
        <v>896</v>
      </c>
      <c r="H291" s="115">
        <v>204393073</v>
      </c>
      <c r="I291" s="115" t="s">
        <v>183</v>
      </c>
      <c r="J291" s="115">
        <v>81360</v>
      </c>
      <c r="K291" s="136">
        <v>1349.99</v>
      </c>
      <c r="L291" s="121">
        <f t="shared" si="5"/>
        <v>109835.18640000001</v>
      </c>
    </row>
    <row r="292" spans="1:12" s="155" customFormat="1" ht="31.5" customHeight="1" x14ac:dyDescent="0.25">
      <c r="A292" s="193">
        <v>284</v>
      </c>
      <c r="B292" s="113" t="s">
        <v>804</v>
      </c>
      <c r="C292" s="114" t="s">
        <v>906</v>
      </c>
      <c r="D292" s="115" t="s">
        <v>113</v>
      </c>
      <c r="E292" s="115" t="s">
        <v>270</v>
      </c>
      <c r="F292" s="122">
        <v>24110012368206</v>
      </c>
      <c r="G292" s="123" t="s">
        <v>896</v>
      </c>
      <c r="H292" s="115">
        <v>204393073</v>
      </c>
      <c r="I292" s="115" t="s">
        <v>183</v>
      </c>
      <c r="J292" s="115">
        <v>74400</v>
      </c>
      <c r="K292" s="136">
        <v>1349.99</v>
      </c>
      <c r="L292" s="121">
        <f t="shared" si="5"/>
        <v>100439.25599999999</v>
      </c>
    </row>
    <row r="293" spans="1:12" s="155" customFormat="1" ht="31.5" customHeight="1" x14ac:dyDescent="0.3">
      <c r="A293" s="193">
        <v>285</v>
      </c>
      <c r="B293" s="113" t="s">
        <v>804</v>
      </c>
      <c r="C293" s="114" t="s">
        <v>907</v>
      </c>
      <c r="D293" s="115" t="s">
        <v>113</v>
      </c>
      <c r="E293" s="135" t="s">
        <v>908</v>
      </c>
      <c r="F293" s="122">
        <v>241100143101364</v>
      </c>
      <c r="G293" s="123" t="s">
        <v>909</v>
      </c>
      <c r="H293" s="124" t="s">
        <v>910</v>
      </c>
      <c r="I293" s="115" t="s">
        <v>184</v>
      </c>
      <c r="J293" s="115">
        <v>1</v>
      </c>
      <c r="K293" s="120">
        <v>300000</v>
      </c>
      <c r="L293" s="121">
        <f t="shared" si="5"/>
        <v>300</v>
      </c>
    </row>
    <row r="294" spans="1:12" s="155" customFormat="1" ht="31.5" customHeight="1" x14ac:dyDescent="0.25">
      <c r="A294" s="193">
        <v>286</v>
      </c>
      <c r="B294" s="113" t="s">
        <v>804</v>
      </c>
      <c r="C294" s="114" t="s">
        <v>911</v>
      </c>
      <c r="D294" s="115" t="s">
        <v>113</v>
      </c>
      <c r="E294" s="115" t="s">
        <v>270</v>
      </c>
      <c r="F294" s="122">
        <v>24110012368218</v>
      </c>
      <c r="G294" s="123" t="s">
        <v>896</v>
      </c>
      <c r="H294" s="115">
        <v>204393073</v>
      </c>
      <c r="I294" s="115" t="s">
        <v>183</v>
      </c>
      <c r="J294" s="115">
        <v>95040</v>
      </c>
      <c r="K294" s="136">
        <v>1349.99</v>
      </c>
      <c r="L294" s="121">
        <f t="shared" si="5"/>
        <v>128303.0496</v>
      </c>
    </row>
    <row r="295" spans="1:12" s="155" customFormat="1" ht="31.5" customHeight="1" x14ac:dyDescent="0.25">
      <c r="A295" s="193">
        <v>287</v>
      </c>
      <c r="B295" s="113" t="s">
        <v>804</v>
      </c>
      <c r="C295" s="114" t="s">
        <v>912</v>
      </c>
      <c r="D295" s="115" t="s">
        <v>113</v>
      </c>
      <c r="E295" s="115" t="s">
        <v>270</v>
      </c>
      <c r="F295" s="122">
        <v>24110012368303</v>
      </c>
      <c r="G295" s="123" t="s">
        <v>896</v>
      </c>
      <c r="H295" s="115">
        <v>204393073</v>
      </c>
      <c r="I295" s="115" t="s">
        <v>183</v>
      </c>
      <c r="J295" s="115">
        <v>52440</v>
      </c>
      <c r="K295" s="136">
        <v>1349.99</v>
      </c>
      <c r="L295" s="121">
        <f t="shared" si="5"/>
        <v>70793.475599999991</v>
      </c>
    </row>
    <row r="296" spans="1:12" s="155" customFormat="1" ht="31.5" customHeight="1" x14ac:dyDescent="0.25">
      <c r="A296" s="193">
        <v>288</v>
      </c>
      <c r="B296" s="113" t="s">
        <v>804</v>
      </c>
      <c r="C296" s="114" t="s">
        <v>913</v>
      </c>
      <c r="D296" s="115" t="s">
        <v>113</v>
      </c>
      <c r="E296" s="115" t="s">
        <v>282</v>
      </c>
      <c r="F296" s="122">
        <v>241110082880489</v>
      </c>
      <c r="G296" s="123" t="s">
        <v>914</v>
      </c>
      <c r="H296" s="124" t="s">
        <v>915</v>
      </c>
      <c r="I296" s="115" t="s">
        <v>183</v>
      </c>
      <c r="J296" s="115">
        <v>1</v>
      </c>
      <c r="K296" s="120">
        <v>5629000</v>
      </c>
      <c r="L296" s="121">
        <f t="shared" si="5"/>
        <v>5629</v>
      </c>
    </row>
    <row r="297" spans="1:12" s="155" customFormat="1" ht="31.5" customHeight="1" x14ac:dyDescent="0.25">
      <c r="A297" s="193">
        <v>289</v>
      </c>
      <c r="B297" s="113" t="s">
        <v>804</v>
      </c>
      <c r="C297" s="114" t="s">
        <v>916</v>
      </c>
      <c r="D297" s="115" t="s">
        <v>113</v>
      </c>
      <c r="E297" s="115" t="s">
        <v>270</v>
      </c>
      <c r="F297" s="122">
        <v>24110012368293</v>
      </c>
      <c r="G297" s="123" t="s">
        <v>917</v>
      </c>
      <c r="H297" s="115">
        <v>300203846</v>
      </c>
      <c r="I297" s="115" t="s">
        <v>183</v>
      </c>
      <c r="J297" s="115">
        <v>144000</v>
      </c>
      <c r="K297" s="120">
        <v>1239</v>
      </c>
      <c r="L297" s="121">
        <f t="shared" si="5"/>
        <v>178416</v>
      </c>
    </row>
    <row r="298" spans="1:12" s="155" customFormat="1" ht="31.5" customHeight="1" x14ac:dyDescent="0.25">
      <c r="A298" s="193">
        <v>290</v>
      </c>
      <c r="B298" s="113" t="s">
        <v>804</v>
      </c>
      <c r="C298" s="114" t="s">
        <v>881</v>
      </c>
      <c r="D298" s="115" t="s">
        <v>113</v>
      </c>
      <c r="E298" s="115" t="s">
        <v>282</v>
      </c>
      <c r="F298" s="122">
        <v>241110082878931</v>
      </c>
      <c r="G298" s="123" t="s">
        <v>882</v>
      </c>
      <c r="H298" s="115">
        <v>201054014</v>
      </c>
      <c r="I298" s="115" t="s">
        <v>183</v>
      </c>
      <c r="J298" s="115">
        <v>500000</v>
      </c>
      <c r="K298" s="120">
        <v>425</v>
      </c>
      <c r="L298" s="121">
        <f t="shared" si="5"/>
        <v>212500</v>
      </c>
    </row>
    <row r="299" spans="1:12" s="155" customFormat="1" ht="31.5" customHeight="1" x14ac:dyDescent="0.25">
      <c r="A299" s="193">
        <v>291</v>
      </c>
      <c r="B299" s="113" t="s">
        <v>804</v>
      </c>
      <c r="C299" s="114" t="s">
        <v>918</v>
      </c>
      <c r="D299" s="115" t="s">
        <v>113</v>
      </c>
      <c r="E299" s="115" t="s">
        <v>282</v>
      </c>
      <c r="F299" s="122">
        <v>241110082878718</v>
      </c>
      <c r="G299" s="123" t="s">
        <v>919</v>
      </c>
      <c r="H299" s="124" t="s">
        <v>920</v>
      </c>
      <c r="I299" s="115" t="s">
        <v>563</v>
      </c>
      <c r="J299" s="115">
        <v>10</v>
      </c>
      <c r="K299" s="120">
        <v>59013</v>
      </c>
      <c r="L299" s="121">
        <f t="shared" si="5"/>
        <v>590.13</v>
      </c>
    </row>
    <row r="300" spans="1:12" s="155" customFormat="1" ht="31.5" customHeight="1" x14ac:dyDescent="0.25">
      <c r="A300" s="193">
        <v>292</v>
      </c>
      <c r="B300" s="113" t="s">
        <v>804</v>
      </c>
      <c r="C300" s="114" t="s">
        <v>921</v>
      </c>
      <c r="D300" s="115" t="s">
        <v>113</v>
      </c>
      <c r="E300" s="115" t="s">
        <v>270</v>
      </c>
      <c r="F300" s="122">
        <v>24110012368257</v>
      </c>
      <c r="G300" s="123" t="s">
        <v>917</v>
      </c>
      <c r="H300" s="115">
        <v>300203846</v>
      </c>
      <c r="I300" s="115" t="s">
        <v>183</v>
      </c>
      <c r="J300" s="115">
        <v>85200</v>
      </c>
      <c r="K300" s="120">
        <v>1328</v>
      </c>
      <c r="L300" s="121">
        <f t="shared" si="5"/>
        <v>113145.60000000001</v>
      </c>
    </row>
    <row r="301" spans="1:12" s="155" customFormat="1" ht="31.5" customHeight="1" x14ac:dyDescent="0.25">
      <c r="A301" s="193">
        <v>293</v>
      </c>
      <c r="B301" s="113" t="s">
        <v>804</v>
      </c>
      <c r="C301" s="114" t="s">
        <v>369</v>
      </c>
      <c r="D301" s="115" t="s">
        <v>113</v>
      </c>
      <c r="E301" s="115" t="s">
        <v>282</v>
      </c>
      <c r="F301" s="122">
        <v>241110082878699</v>
      </c>
      <c r="G301" s="123" t="s">
        <v>922</v>
      </c>
      <c r="H301" s="124" t="s">
        <v>923</v>
      </c>
      <c r="I301" s="115" t="s">
        <v>183</v>
      </c>
      <c r="J301" s="115">
        <v>2</v>
      </c>
      <c r="K301" s="120">
        <v>1590400</v>
      </c>
      <c r="L301" s="121">
        <f t="shared" si="5"/>
        <v>3180.8</v>
      </c>
    </row>
    <row r="302" spans="1:12" s="155" customFormat="1" ht="31.5" customHeight="1" x14ac:dyDescent="0.25">
      <c r="A302" s="193">
        <v>294</v>
      </c>
      <c r="B302" s="113" t="s">
        <v>804</v>
      </c>
      <c r="C302" s="114" t="s">
        <v>924</v>
      </c>
      <c r="D302" s="115" t="s">
        <v>113</v>
      </c>
      <c r="E302" s="115" t="s">
        <v>270</v>
      </c>
      <c r="F302" s="122">
        <v>24110012368678</v>
      </c>
      <c r="G302" s="123" t="s">
        <v>720</v>
      </c>
      <c r="H302" s="124" t="s">
        <v>721</v>
      </c>
      <c r="I302" s="115" t="s">
        <v>184</v>
      </c>
      <c r="J302" s="115">
        <v>1</v>
      </c>
      <c r="K302" s="120">
        <v>690480000</v>
      </c>
      <c r="L302" s="121">
        <f t="shared" si="5"/>
        <v>690480</v>
      </c>
    </row>
    <row r="303" spans="1:12" s="155" customFormat="1" ht="31.5" customHeight="1" x14ac:dyDescent="0.25">
      <c r="A303" s="193">
        <v>295</v>
      </c>
      <c r="B303" s="113" t="s">
        <v>804</v>
      </c>
      <c r="C303" s="114" t="s">
        <v>925</v>
      </c>
      <c r="D303" s="115" t="s">
        <v>113</v>
      </c>
      <c r="E303" s="115" t="s">
        <v>270</v>
      </c>
      <c r="F303" s="122">
        <v>24110012368272</v>
      </c>
      <c r="G303" s="123" t="s">
        <v>917</v>
      </c>
      <c r="H303" s="115">
        <v>300203846</v>
      </c>
      <c r="I303" s="115" t="s">
        <v>183</v>
      </c>
      <c r="J303" s="115">
        <v>83880</v>
      </c>
      <c r="K303" s="120">
        <v>1328</v>
      </c>
      <c r="L303" s="121">
        <f t="shared" si="5"/>
        <v>111392.64</v>
      </c>
    </row>
    <row r="304" spans="1:12" s="155" customFormat="1" ht="31.5" customHeight="1" x14ac:dyDescent="0.25">
      <c r="A304" s="193">
        <v>296</v>
      </c>
      <c r="B304" s="113" t="s">
        <v>804</v>
      </c>
      <c r="C304" s="114" t="s">
        <v>926</v>
      </c>
      <c r="D304" s="115" t="s">
        <v>113</v>
      </c>
      <c r="E304" s="115" t="s">
        <v>282</v>
      </c>
      <c r="F304" s="122">
        <v>241110082874597</v>
      </c>
      <c r="G304" s="123" t="s">
        <v>927</v>
      </c>
      <c r="H304" s="124" t="s">
        <v>928</v>
      </c>
      <c r="I304" s="115" t="s">
        <v>183</v>
      </c>
      <c r="J304" s="115">
        <v>55</v>
      </c>
      <c r="K304" s="120">
        <v>28950</v>
      </c>
      <c r="L304" s="121">
        <f t="shared" si="5"/>
        <v>1592.25</v>
      </c>
    </row>
    <row r="305" spans="1:12" s="155" customFormat="1" ht="31.5" customHeight="1" x14ac:dyDescent="0.25">
      <c r="A305" s="193">
        <v>297</v>
      </c>
      <c r="B305" s="113" t="s">
        <v>804</v>
      </c>
      <c r="C305" s="114" t="s">
        <v>929</v>
      </c>
      <c r="D305" s="115" t="s">
        <v>113</v>
      </c>
      <c r="E305" s="115" t="s">
        <v>282</v>
      </c>
      <c r="F305" s="122">
        <v>241110082874236</v>
      </c>
      <c r="G305" s="123" t="s">
        <v>930</v>
      </c>
      <c r="H305" s="124" t="s">
        <v>931</v>
      </c>
      <c r="I305" s="115" t="s">
        <v>932</v>
      </c>
      <c r="J305" s="115">
        <v>50</v>
      </c>
      <c r="K305" s="120">
        <v>37000</v>
      </c>
      <c r="L305" s="121">
        <f t="shared" si="5"/>
        <v>1850</v>
      </c>
    </row>
    <row r="306" spans="1:12" s="155" customFormat="1" ht="31.5" customHeight="1" x14ac:dyDescent="0.25">
      <c r="A306" s="193">
        <v>298</v>
      </c>
      <c r="B306" s="113" t="s">
        <v>804</v>
      </c>
      <c r="C306" s="114" t="s">
        <v>933</v>
      </c>
      <c r="D306" s="115" t="s">
        <v>113</v>
      </c>
      <c r="E306" s="115" t="s">
        <v>282</v>
      </c>
      <c r="F306" s="122">
        <v>242010083146257</v>
      </c>
      <c r="G306" s="123" t="s">
        <v>934</v>
      </c>
      <c r="H306" s="124" t="s">
        <v>935</v>
      </c>
      <c r="I306" s="115" t="s">
        <v>842</v>
      </c>
      <c r="J306" s="115">
        <v>10</v>
      </c>
      <c r="K306" s="132">
        <v>176000.01</v>
      </c>
      <c r="L306" s="121">
        <f t="shared" si="5"/>
        <v>1760.0001000000002</v>
      </c>
    </row>
    <row r="307" spans="1:12" s="155" customFormat="1" ht="31.5" customHeight="1" x14ac:dyDescent="0.25">
      <c r="A307" s="193">
        <v>299</v>
      </c>
      <c r="B307" s="113" t="s">
        <v>804</v>
      </c>
      <c r="C307" s="114" t="s">
        <v>936</v>
      </c>
      <c r="D307" s="115" t="s">
        <v>113</v>
      </c>
      <c r="E307" s="115" t="s">
        <v>282</v>
      </c>
      <c r="F307" s="122">
        <v>241110082871286</v>
      </c>
      <c r="G307" s="123" t="s">
        <v>937</v>
      </c>
      <c r="H307" s="124" t="s">
        <v>938</v>
      </c>
      <c r="I307" s="115" t="s">
        <v>183</v>
      </c>
      <c r="J307" s="115">
        <v>2</v>
      </c>
      <c r="K307" s="120">
        <v>1170000</v>
      </c>
      <c r="L307" s="121">
        <f t="shared" si="5"/>
        <v>2340</v>
      </c>
    </row>
    <row r="308" spans="1:12" s="155" customFormat="1" ht="31.5" customHeight="1" x14ac:dyDescent="0.3">
      <c r="A308" s="193">
        <v>300</v>
      </c>
      <c r="B308" s="113" t="s">
        <v>804</v>
      </c>
      <c r="C308" s="129" t="s">
        <v>939</v>
      </c>
      <c r="D308" s="115" t="s">
        <v>113</v>
      </c>
      <c r="E308" s="115" t="s">
        <v>370</v>
      </c>
      <c r="F308" s="122">
        <v>242010083140429</v>
      </c>
      <c r="G308" s="123" t="s">
        <v>706</v>
      </c>
      <c r="H308" s="115">
        <v>305895505</v>
      </c>
      <c r="I308" s="115" t="s">
        <v>940</v>
      </c>
      <c r="J308" s="115">
        <v>24</v>
      </c>
      <c r="K308" s="120">
        <v>1400000</v>
      </c>
      <c r="L308" s="121">
        <f t="shared" si="5"/>
        <v>33600</v>
      </c>
    </row>
    <row r="309" spans="1:12" s="155" customFormat="1" ht="31.5" customHeight="1" x14ac:dyDescent="0.25">
      <c r="A309" s="193">
        <v>301</v>
      </c>
      <c r="B309" s="113" t="s">
        <v>804</v>
      </c>
      <c r="C309" s="114" t="s">
        <v>941</v>
      </c>
      <c r="D309" s="115" t="s">
        <v>113</v>
      </c>
      <c r="E309" s="115" t="s">
        <v>270</v>
      </c>
      <c r="F309" s="122">
        <v>24110012367824</v>
      </c>
      <c r="G309" s="123" t="s">
        <v>942</v>
      </c>
      <c r="H309" s="124" t="s">
        <v>943</v>
      </c>
      <c r="I309" s="115" t="s">
        <v>183</v>
      </c>
      <c r="J309" s="115">
        <v>50000</v>
      </c>
      <c r="K309" s="136">
        <v>570.08000000000004</v>
      </c>
      <c r="L309" s="121">
        <f t="shared" si="5"/>
        <v>28504.000000000004</v>
      </c>
    </row>
    <row r="310" spans="1:12" s="155" customFormat="1" ht="31.5" customHeight="1" x14ac:dyDescent="0.3">
      <c r="A310" s="193">
        <v>302</v>
      </c>
      <c r="B310" s="113" t="s">
        <v>804</v>
      </c>
      <c r="C310" s="114" t="s">
        <v>944</v>
      </c>
      <c r="D310" s="115" t="s">
        <v>113</v>
      </c>
      <c r="E310" s="135" t="s">
        <v>870</v>
      </c>
      <c r="F310" s="122">
        <v>241100343082769</v>
      </c>
      <c r="G310" s="123" t="s">
        <v>945</v>
      </c>
      <c r="H310" s="124" t="s">
        <v>946</v>
      </c>
      <c r="I310" s="115" t="s">
        <v>184</v>
      </c>
      <c r="J310" s="115">
        <v>1</v>
      </c>
      <c r="K310" s="120">
        <v>1981000000</v>
      </c>
      <c r="L310" s="121">
        <f t="shared" si="5"/>
        <v>1981000</v>
      </c>
    </row>
    <row r="311" spans="1:12" s="155" customFormat="1" ht="31.5" customHeight="1" x14ac:dyDescent="0.25">
      <c r="A311" s="193">
        <v>303</v>
      </c>
      <c r="B311" s="113" t="s">
        <v>804</v>
      </c>
      <c r="C311" s="114" t="s">
        <v>947</v>
      </c>
      <c r="D311" s="115" t="s">
        <v>113</v>
      </c>
      <c r="E311" s="115" t="s">
        <v>386</v>
      </c>
      <c r="F311" s="122">
        <v>241110082858427</v>
      </c>
      <c r="G311" s="123" t="s">
        <v>948</v>
      </c>
      <c r="H311" s="124" t="s">
        <v>949</v>
      </c>
      <c r="I311" s="115" t="s">
        <v>842</v>
      </c>
      <c r="J311" s="115">
        <v>220</v>
      </c>
      <c r="K311" s="120">
        <v>70000</v>
      </c>
      <c r="L311" s="121">
        <f t="shared" si="5"/>
        <v>15400</v>
      </c>
    </row>
    <row r="312" spans="1:12" s="155" customFormat="1" ht="31.5" customHeight="1" x14ac:dyDescent="0.25">
      <c r="A312" s="193">
        <v>304</v>
      </c>
      <c r="B312" s="113" t="s">
        <v>804</v>
      </c>
      <c r="C312" s="114" t="s">
        <v>950</v>
      </c>
      <c r="D312" s="115" t="s">
        <v>113</v>
      </c>
      <c r="E312" s="115" t="s">
        <v>282</v>
      </c>
      <c r="F312" s="122">
        <v>241110082857982</v>
      </c>
      <c r="G312" s="123" t="s">
        <v>951</v>
      </c>
      <c r="H312" s="124" t="s">
        <v>952</v>
      </c>
      <c r="I312" s="115" t="s">
        <v>691</v>
      </c>
      <c r="J312" s="115">
        <v>15</v>
      </c>
      <c r="K312" s="120">
        <v>60000</v>
      </c>
      <c r="L312" s="121">
        <f t="shared" si="5"/>
        <v>900</v>
      </c>
    </row>
    <row r="313" spans="1:12" s="155" customFormat="1" ht="31.5" customHeight="1" x14ac:dyDescent="0.25">
      <c r="A313" s="193">
        <v>305</v>
      </c>
      <c r="B313" s="113" t="s">
        <v>804</v>
      </c>
      <c r="C313" s="114" t="s">
        <v>953</v>
      </c>
      <c r="D313" s="115" t="s">
        <v>113</v>
      </c>
      <c r="E313" s="115" t="s">
        <v>270</v>
      </c>
      <c r="F313" s="122">
        <v>24110012367816</v>
      </c>
      <c r="G313" s="123" t="s">
        <v>585</v>
      </c>
      <c r="H313" s="124" t="s">
        <v>586</v>
      </c>
      <c r="I313" s="115" t="s">
        <v>183</v>
      </c>
      <c r="J313" s="115">
        <v>35000</v>
      </c>
      <c r="K313" s="120">
        <v>1064</v>
      </c>
      <c r="L313" s="121">
        <f t="shared" si="5"/>
        <v>37240</v>
      </c>
    </row>
    <row r="314" spans="1:12" s="155" customFormat="1" ht="31.5" customHeight="1" x14ac:dyDescent="0.3">
      <c r="A314" s="193">
        <v>306</v>
      </c>
      <c r="B314" s="113" t="s">
        <v>804</v>
      </c>
      <c r="C314" s="114" t="s">
        <v>954</v>
      </c>
      <c r="D314" s="115" t="s">
        <v>113</v>
      </c>
      <c r="E314" s="135" t="s">
        <v>955</v>
      </c>
      <c r="F314" s="122">
        <v>241100243077044</v>
      </c>
      <c r="G314" s="123" t="s">
        <v>365</v>
      </c>
      <c r="H314" s="124" t="s">
        <v>251</v>
      </c>
      <c r="I314" s="115" t="s">
        <v>184</v>
      </c>
      <c r="J314" s="115">
        <v>1</v>
      </c>
      <c r="K314" s="120">
        <v>8776000</v>
      </c>
      <c r="L314" s="121">
        <f t="shared" si="5"/>
        <v>8776</v>
      </c>
    </row>
    <row r="315" spans="1:12" s="155" customFormat="1" ht="31.5" customHeight="1" x14ac:dyDescent="0.25">
      <c r="A315" s="193">
        <v>307</v>
      </c>
      <c r="B315" s="113" t="s">
        <v>804</v>
      </c>
      <c r="C315" s="114" t="s">
        <v>956</v>
      </c>
      <c r="D315" s="115" t="s">
        <v>113</v>
      </c>
      <c r="E315" s="115" t="s">
        <v>957</v>
      </c>
      <c r="F315" s="122">
        <v>24311008044202</v>
      </c>
      <c r="G315" s="123" t="s">
        <v>392</v>
      </c>
      <c r="H315" s="124" t="s">
        <v>304</v>
      </c>
      <c r="I315" s="115" t="s">
        <v>691</v>
      </c>
      <c r="J315" s="115">
        <v>70</v>
      </c>
      <c r="K315" s="120">
        <v>79000</v>
      </c>
      <c r="L315" s="121">
        <f t="shared" si="5"/>
        <v>5530</v>
      </c>
    </row>
    <row r="316" spans="1:12" s="155" customFormat="1" ht="31.5" customHeight="1" x14ac:dyDescent="0.25">
      <c r="A316" s="193">
        <v>308</v>
      </c>
      <c r="B316" s="113" t="s">
        <v>804</v>
      </c>
      <c r="C316" s="114" t="s">
        <v>958</v>
      </c>
      <c r="D316" s="115" t="s">
        <v>113</v>
      </c>
      <c r="E316" s="115" t="s">
        <v>957</v>
      </c>
      <c r="F316" s="122">
        <v>24311008044154</v>
      </c>
      <c r="G316" s="123" t="s">
        <v>392</v>
      </c>
      <c r="H316" s="124" t="s">
        <v>304</v>
      </c>
      <c r="I316" s="115" t="s">
        <v>691</v>
      </c>
      <c r="J316" s="115">
        <v>10</v>
      </c>
      <c r="K316" s="120">
        <v>79000</v>
      </c>
      <c r="L316" s="121">
        <f t="shared" si="5"/>
        <v>790</v>
      </c>
    </row>
    <row r="317" spans="1:12" s="155" customFormat="1" ht="31.5" customHeight="1" x14ac:dyDescent="0.25">
      <c r="A317" s="193">
        <v>309</v>
      </c>
      <c r="B317" s="113" t="s">
        <v>804</v>
      </c>
      <c r="C317" s="114" t="s">
        <v>959</v>
      </c>
      <c r="D317" s="115" t="s">
        <v>113</v>
      </c>
      <c r="E317" s="115" t="s">
        <v>957</v>
      </c>
      <c r="F317" s="122">
        <v>24311008044148</v>
      </c>
      <c r="G317" s="123" t="s">
        <v>392</v>
      </c>
      <c r="H317" s="124" t="s">
        <v>304</v>
      </c>
      <c r="I317" s="115" t="s">
        <v>183</v>
      </c>
      <c r="J317" s="115">
        <v>100</v>
      </c>
      <c r="K317" s="120">
        <v>38000</v>
      </c>
      <c r="L317" s="121">
        <f t="shared" si="5"/>
        <v>3800</v>
      </c>
    </row>
    <row r="318" spans="1:12" s="155" customFormat="1" ht="31.5" customHeight="1" x14ac:dyDescent="0.25">
      <c r="A318" s="193">
        <v>310</v>
      </c>
      <c r="B318" s="113" t="s">
        <v>804</v>
      </c>
      <c r="C318" s="114" t="s">
        <v>960</v>
      </c>
      <c r="D318" s="115" t="s">
        <v>113</v>
      </c>
      <c r="E318" s="115" t="s">
        <v>961</v>
      </c>
      <c r="F318" s="122">
        <v>242010083120911</v>
      </c>
      <c r="G318" s="123" t="s">
        <v>743</v>
      </c>
      <c r="H318" s="124" t="s">
        <v>744</v>
      </c>
      <c r="I318" s="115" t="s">
        <v>691</v>
      </c>
      <c r="J318" s="115">
        <v>250</v>
      </c>
      <c r="K318" s="120">
        <v>3600</v>
      </c>
      <c r="L318" s="121">
        <f t="shared" si="5"/>
        <v>900</v>
      </c>
    </row>
    <row r="319" spans="1:12" s="155" customFormat="1" ht="31.5" customHeight="1" x14ac:dyDescent="0.25">
      <c r="A319" s="193">
        <v>311</v>
      </c>
      <c r="B319" s="113" t="s">
        <v>804</v>
      </c>
      <c r="C319" s="114" t="s">
        <v>962</v>
      </c>
      <c r="D319" s="115" t="s">
        <v>113</v>
      </c>
      <c r="E319" s="115" t="s">
        <v>961</v>
      </c>
      <c r="F319" s="122">
        <v>242010083120904</v>
      </c>
      <c r="G319" s="123" t="s">
        <v>743</v>
      </c>
      <c r="H319" s="124" t="s">
        <v>744</v>
      </c>
      <c r="I319" s="115" t="s">
        <v>691</v>
      </c>
      <c r="J319" s="115">
        <v>150</v>
      </c>
      <c r="K319" s="120">
        <v>3585</v>
      </c>
      <c r="L319" s="121">
        <f t="shared" si="5"/>
        <v>537.75</v>
      </c>
    </row>
    <row r="320" spans="1:12" s="155" customFormat="1" ht="31.5" customHeight="1" x14ac:dyDescent="0.3">
      <c r="A320" s="193">
        <v>312</v>
      </c>
      <c r="B320" s="113" t="s">
        <v>805</v>
      </c>
      <c r="C320" s="127" t="s">
        <v>964</v>
      </c>
      <c r="D320" s="115" t="s">
        <v>113</v>
      </c>
      <c r="E320" s="115" t="s">
        <v>270</v>
      </c>
      <c r="F320" s="137">
        <v>24110012394737</v>
      </c>
      <c r="G320" s="127" t="s">
        <v>983</v>
      </c>
      <c r="H320" s="137">
        <v>310633250</v>
      </c>
      <c r="I320" s="115" t="s">
        <v>184</v>
      </c>
      <c r="J320" s="115">
        <v>1</v>
      </c>
      <c r="K320" s="115">
        <v>268800000</v>
      </c>
      <c r="L320" s="151">
        <f t="shared" ref="L320:L339" si="6">(J320*K320)/1000</f>
        <v>268800</v>
      </c>
    </row>
    <row r="321" spans="1:12" s="155" customFormat="1" ht="31.5" customHeight="1" x14ac:dyDescent="0.3">
      <c r="A321" s="193">
        <v>313</v>
      </c>
      <c r="B321" s="113" t="s">
        <v>805</v>
      </c>
      <c r="C321" s="127" t="s">
        <v>965</v>
      </c>
      <c r="D321" s="115" t="s">
        <v>113</v>
      </c>
      <c r="E321" s="115" t="s">
        <v>270</v>
      </c>
      <c r="F321" s="137">
        <v>24110012396354</v>
      </c>
      <c r="G321" s="129" t="s">
        <v>984</v>
      </c>
      <c r="H321" s="137">
        <v>310279612</v>
      </c>
      <c r="I321" s="115" t="s">
        <v>184</v>
      </c>
      <c r="J321" s="115">
        <v>1</v>
      </c>
      <c r="K321" s="115">
        <v>266784000</v>
      </c>
      <c r="L321" s="151">
        <f t="shared" si="6"/>
        <v>266784</v>
      </c>
    </row>
    <row r="322" spans="1:12" s="155" customFormat="1" ht="31.5" customHeight="1" x14ac:dyDescent="0.3">
      <c r="A322" s="193">
        <v>314</v>
      </c>
      <c r="B322" s="113" t="s">
        <v>805</v>
      </c>
      <c r="C322" s="138" t="s">
        <v>966</v>
      </c>
      <c r="D322" s="115" t="s">
        <v>113</v>
      </c>
      <c r="E322" s="115" t="s">
        <v>270</v>
      </c>
      <c r="F322" s="137">
        <v>24110012396999</v>
      </c>
      <c r="G322" s="129" t="s">
        <v>985</v>
      </c>
      <c r="H322" s="137">
        <v>310555808</v>
      </c>
      <c r="I322" s="115" t="s">
        <v>184</v>
      </c>
      <c r="J322" s="115">
        <v>1</v>
      </c>
      <c r="K322" s="115">
        <v>889190400</v>
      </c>
      <c r="L322" s="151">
        <f t="shared" si="6"/>
        <v>889190.40000000002</v>
      </c>
    </row>
    <row r="323" spans="1:12" s="155" customFormat="1" ht="31.5" customHeight="1" x14ac:dyDescent="0.3">
      <c r="A323" s="193">
        <v>315</v>
      </c>
      <c r="B323" s="113" t="s">
        <v>805</v>
      </c>
      <c r="C323" s="114" t="s">
        <v>967</v>
      </c>
      <c r="D323" s="115" t="s">
        <v>113</v>
      </c>
      <c r="E323" s="115" t="s">
        <v>270</v>
      </c>
      <c r="F323" s="137">
        <v>24110012400277</v>
      </c>
      <c r="G323" s="127" t="s">
        <v>983</v>
      </c>
      <c r="H323" s="137">
        <v>310633250</v>
      </c>
      <c r="I323" s="115" t="s">
        <v>184</v>
      </c>
      <c r="J323" s="115">
        <v>1</v>
      </c>
      <c r="K323" s="115">
        <v>262080000</v>
      </c>
      <c r="L323" s="151">
        <f t="shared" si="6"/>
        <v>262080</v>
      </c>
    </row>
    <row r="324" spans="1:12" s="155" customFormat="1" ht="31.5" customHeight="1" x14ac:dyDescent="0.25">
      <c r="A324" s="193">
        <v>316</v>
      </c>
      <c r="B324" s="113" t="s">
        <v>805</v>
      </c>
      <c r="C324" s="114" t="s">
        <v>599</v>
      </c>
      <c r="D324" s="115" t="s">
        <v>113</v>
      </c>
      <c r="E324" s="115" t="s">
        <v>270</v>
      </c>
      <c r="F324" s="137">
        <v>24110012400493</v>
      </c>
      <c r="G324" s="138" t="s">
        <v>942</v>
      </c>
      <c r="H324" s="124" t="s">
        <v>943</v>
      </c>
      <c r="I324" s="115" t="s">
        <v>183</v>
      </c>
      <c r="J324" s="115">
        <v>1490000</v>
      </c>
      <c r="K324" s="152">
        <v>160.63999999999999</v>
      </c>
      <c r="L324" s="151">
        <f t="shared" si="6"/>
        <v>239353.59999999998</v>
      </c>
    </row>
    <row r="325" spans="1:12" s="155" customFormat="1" ht="31.5" customHeight="1" x14ac:dyDescent="0.3">
      <c r="A325" s="193">
        <v>317</v>
      </c>
      <c r="B325" s="113" t="s">
        <v>805</v>
      </c>
      <c r="C325" s="124" t="s">
        <v>968</v>
      </c>
      <c r="D325" s="115" t="s">
        <v>113</v>
      </c>
      <c r="E325" s="115" t="s">
        <v>270</v>
      </c>
      <c r="F325" s="137">
        <v>24110012383024</v>
      </c>
      <c r="G325" s="129" t="s">
        <v>986</v>
      </c>
      <c r="H325" s="137">
        <v>205888800</v>
      </c>
      <c r="I325" s="115" t="s">
        <v>183</v>
      </c>
      <c r="J325" s="115">
        <v>115</v>
      </c>
      <c r="K325" s="115">
        <v>9620800</v>
      </c>
      <c r="L325" s="151">
        <f t="shared" si="6"/>
        <v>1106392</v>
      </c>
    </row>
    <row r="326" spans="1:12" s="155" customFormat="1" ht="31.5" customHeight="1" x14ac:dyDescent="0.25">
      <c r="A326" s="193">
        <v>318</v>
      </c>
      <c r="B326" s="113" t="s">
        <v>805</v>
      </c>
      <c r="C326" s="138" t="s">
        <v>969</v>
      </c>
      <c r="D326" s="115" t="s">
        <v>113</v>
      </c>
      <c r="E326" s="115" t="s">
        <v>270</v>
      </c>
      <c r="F326" s="137">
        <v>24110012383020</v>
      </c>
      <c r="G326" s="140" t="s">
        <v>987</v>
      </c>
      <c r="H326" s="145" t="s">
        <v>988</v>
      </c>
      <c r="I326" s="115" t="s">
        <v>183</v>
      </c>
      <c r="J326" s="115">
        <v>105</v>
      </c>
      <c r="K326" s="115">
        <v>11850000</v>
      </c>
      <c r="L326" s="151">
        <f t="shared" si="6"/>
        <v>1244250</v>
      </c>
    </row>
    <row r="327" spans="1:12" s="155" customFormat="1" ht="31.5" customHeight="1" x14ac:dyDescent="0.3">
      <c r="A327" s="193">
        <v>319</v>
      </c>
      <c r="B327" s="113" t="s">
        <v>805</v>
      </c>
      <c r="C327" s="138" t="s">
        <v>970</v>
      </c>
      <c r="D327" s="115" t="s">
        <v>113</v>
      </c>
      <c r="E327" s="115" t="s">
        <v>282</v>
      </c>
      <c r="F327" s="141">
        <v>241110083307171</v>
      </c>
      <c r="G327" s="140" t="s">
        <v>837</v>
      </c>
      <c r="H327" s="145" t="s">
        <v>838</v>
      </c>
      <c r="I327" s="115" t="s">
        <v>183</v>
      </c>
      <c r="J327" s="115">
        <v>50</v>
      </c>
      <c r="K327" s="115">
        <v>118980</v>
      </c>
      <c r="L327" s="151">
        <f t="shared" si="6"/>
        <v>5949</v>
      </c>
    </row>
    <row r="328" spans="1:12" s="155" customFormat="1" ht="31.5" customHeight="1" x14ac:dyDescent="0.3">
      <c r="A328" s="193">
        <v>320</v>
      </c>
      <c r="B328" s="113" t="s">
        <v>805</v>
      </c>
      <c r="C328" s="138" t="s">
        <v>970</v>
      </c>
      <c r="D328" s="115" t="s">
        <v>113</v>
      </c>
      <c r="E328" s="115" t="s">
        <v>542</v>
      </c>
      <c r="F328" s="141">
        <v>24111007316270</v>
      </c>
      <c r="G328" s="126" t="s">
        <v>989</v>
      </c>
      <c r="H328" s="127">
        <v>306347529</v>
      </c>
      <c r="I328" s="115" t="s">
        <v>596</v>
      </c>
      <c r="J328" s="115">
        <v>36</v>
      </c>
      <c r="K328" s="115">
        <v>145000</v>
      </c>
      <c r="L328" s="151">
        <f t="shared" si="6"/>
        <v>5220</v>
      </c>
    </row>
    <row r="329" spans="1:12" s="155" customFormat="1" ht="31.5" customHeight="1" x14ac:dyDescent="0.3">
      <c r="A329" s="193">
        <v>321</v>
      </c>
      <c r="B329" s="113" t="s">
        <v>805</v>
      </c>
      <c r="C329" s="139" t="s">
        <v>971</v>
      </c>
      <c r="D329" s="115" t="s">
        <v>113</v>
      </c>
      <c r="E329" s="115" t="s">
        <v>282</v>
      </c>
      <c r="F329" s="141">
        <v>241110083217802</v>
      </c>
      <c r="G329" s="140" t="s">
        <v>990</v>
      </c>
      <c r="H329" s="146">
        <v>41203880191647</v>
      </c>
      <c r="I329" s="115" t="s">
        <v>183</v>
      </c>
      <c r="J329" s="115">
        <v>40</v>
      </c>
      <c r="K329" s="115">
        <v>349999</v>
      </c>
      <c r="L329" s="151">
        <f t="shared" si="6"/>
        <v>13999.96</v>
      </c>
    </row>
    <row r="330" spans="1:12" s="155" customFormat="1" ht="31.5" customHeight="1" x14ac:dyDescent="0.3">
      <c r="A330" s="193">
        <v>322</v>
      </c>
      <c r="B330" s="113" t="s">
        <v>805</v>
      </c>
      <c r="C330" s="138" t="s">
        <v>972</v>
      </c>
      <c r="D330" s="115" t="s">
        <v>113</v>
      </c>
      <c r="E330" s="115" t="s">
        <v>386</v>
      </c>
      <c r="F330" s="141">
        <v>241110083214662</v>
      </c>
      <c r="G330" s="127" t="s">
        <v>991</v>
      </c>
      <c r="H330" s="147">
        <v>514530427</v>
      </c>
      <c r="I330" s="115" t="s">
        <v>184</v>
      </c>
      <c r="J330" s="115">
        <v>1</v>
      </c>
      <c r="K330" s="115">
        <v>10000000</v>
      </c>
      <c r="L330" s="151">
        <f t="shared" si="6"/>
        <v>10000</v>
      </c>
    </row>
    <row r="331" spans="1:12" s="155" customFormat="1" ht="31.5" customHeight="1" x14ac:dyDescent="0.25">
      <c r="A331" s="193">
        <v>323</v>
      </c>
      <c r="B331" s="113" t="s">
        <v>805</v>
      </c>
      <c r="C331" s="138" t="s">
        <v>973</v>
      </c>
      <c r="D331" s="115" t="s">
        <v>113</v>
      </c>
      <c r="E331" s="115" t="s">
        <v>430</v>
      </c>
      <c r="F331" s="137">
        <v>241190360004364</v>
      </c>
      <c r="G331" s="140" t="s">
        <v>992</v>
      </c>
      <c r="H331" s="148" t="s">
        <v>993</v>
      </c>
      <c r="I331" s="115" t="s">
        <v>184</v>
      </c>
      <c r="J331" s="115">
        <v>1</v>
      </c>
      <c r="K331" s="115">
        <v>9204330</v>
      </c>
      <c r="L331" s="151">
        <f t="shared" si="6"/>
        <v>9204.33</v>
      </c>
    </row>
    <row r="332" spans="1:12" s="155" customFormat="1" ht="31.5" customHeight="1" x14ac:dyDescent="0.3">
      <c r="A332" s="193">
        <v>324</v>
      </c>
      <c r="B332" s="113" t="s">
        <v>805</v>
      </c>
      <c r="C332" s="129" t="s">
        <v>974</v>
      </c>
      <c r="D332" s="115" t="s">
        <v>113</v>
      </c>
      <c r="E332" s="115" t="s">
        <v>982</v>
      </c>
      <c r="F332" s="142">
        <v>241190140003902</v>
      </c>
      <c r="G332" s="114" t="s">
        <v>500</v>
      </c>
      <c r="H332" s="149">
        <v>201440547</v>
      </c>
      <c r="I332" s="115" t="s">
        <v>183</v>
      </c>
      <c r="J332" s="115">
        <v>3</v>
      </c>
      <c r="K332" s="115">
        <v>200000</v>
      </c>
      <c r="L332" s="151">
        <f t="shared" si="6"/>
        <v>600</v>
      </c>
    </row>
    <row r="333" spans="1:12" s="155" customFormat="1" ht="31.5" customHeight="1" x14ac:dyDescent="0.25">
      <c r="A333" s="193">
        <v>325</v>
      </c>
      <c r="B333" s="113" t="s">
        <v>805</v>
      </c>
      <c r="C333" s="140" t="s">
        <v>975</v>
      </c>
      <c r="D333" s="115" t="s">
        <v>113</v>
      </c>
      <c r="E333" s="115" t="s">
        <v>192</v>
      </c>
      <c r="F333" s="143">
        <v>241100103635438</v>
      </c>
      <c r="G333" s="140" t="s">
        <v>994</v>
      </c>
      <c r="H333" s="145" t="s">
        <v>339</v>
      </c>
      <c r="I333" s="115" t="s">
        <v>267</v>
      </c>
      <c r="J333" s="115">
        <v>17000</v>
      </c>
      <c r="K333" s="115">
        <v>1000</v>
      </c>
      <c r="L333" s="151">
        <f t="shared" si="6"/>
        <v>17000</v>
      </c>
    </row>
    <row r="334" spans="1:12" s="155" customFormat="1" ht="31.5" customHeight="1" x14ac:dyDescent="0.3">
      <c r="A334" s="193">
        <v>326</v>
      </c>
      <c r="B334" s="113" t="s">
        <v>805</v>
      </c>
      <c r="C334" s="140" t="s">
        <v>976</v>
      </c>
      <c r="D334" s="115" t="s">
        <v>113</v>
      </c>
      <c r="E334" s="115" t="s">
        <v>192</v>
      </c>
      <c r="F334" s="144">
        <v>241100103524068</v>
      </c>
      <c r="G334" s="140" t="s">
        <v>995</v>
      </c>
      <c r="H334" s="145" t="s">
        <v>996</v>
      </c>
      <c r="I334" s="115" t="s">
        <v>267</v>
      </c>
      <c r="J334" s="115">
        <v>30000</v>
      </c>
      <c r="K334" s="115">
        <v>1000</v>
      </c>
      <c r="L334" s="151">
        <f t="shared" si="6"/>
        <v>30000</v>
      </c>
    </row>
    <row r="335" spans="1:12" s="155" customFormat="1" ht="31.5" customHeight="1" x14ac:dyDescent="0.3">
      <c r="A335" s="193">
        <v>327</v>
      </c>
      <c r="B335" s="113" t="s">
        <v>805</v>
      </c>
      <c r="C335" s="140" t="s">
        <v>977</v>
      </c>
      <c r="D335" s="115" t="s">
        <v>113</v>
      </c>
      <c r="E335" s="115" t="s">
        <v>192</v>
      </c>
      <c r="F335" s="137">
        <v>241100103503066</v>
      </c>
      <c r="G335" s="150" t="s">
        <v>997</v>
      </c>
      <c r="H335" s="145" t="s">
        <v>998</v>
      </c>
      <c r="I335" s="115" t="s">
        <v>184</v>
      </c>
      <c r="J335" s="115">
        <v>7351</v>
      </c>
      <c r="K335" s="115">
        <v>1092</v>
      </c>
      <c r="L335" s="151">
        <f t="shared" si="6"/>
        <v>8027.2920000000004</v>
      </c>
    </row>
    <row r="336" spans="1:12" s="155" customFormat="1" ht="31.5" customHeight="1" x14ac:dyDescent="0.25">
      <c r="A336" s="193">
        <v>328</v>
      </c>
      <c r="B336" s="113" t="s">
        <v>805</v>
      </c>
      <c r="C336" s="140" t="s">
        <v>978</v>
      </c>
      <c r="D336" s="115" t="s">
        <v>113</v>
      </c>
      <c r="E336" s="115" t="s">
        <v>192</v>
      </c>
      <c r="F336" s="143">
        <v>241100103473814</v>
      </c>
      <c r="G336" s="140" t="s">
        <v>999</v>
      </c>
      <c r="H336" s="145" t="s">
        <v>1000</v>
      </c>
      <c r="I336" s="115" t="s">
        <v>243</v>
      </c>
      <c r="J336" s="115">
        <v>1041</v>
      </c>
      <c r="K336" s="115">
        <v>7840</v>
      </c>
      <c r="L336" s="151">
        <f t="shared" si="6"/>
        <v>8161.44</v>
      </c>
    </row>
    <row r="337" spans="1:12" s="155" customFormat="1" ht="31.5" customHeight="1" x14ac:dyDescent="0.25">
      <c r="A337" s="193">
        <v>329</v>
      </c>
      <c r="B337" s="113" t="s">
        <v>805</v>
      </c>
      <c r="C337" s="140" t="s">
        <v>979</v>
      </c>
      <c r="D337" s="115" t="s">
        <v>113</v>
      </c>
      <c r="E337" s="115" t="s">
        <v>192</v>
      </c>
      <c r="F337" s="137">
        <v>241100103473814</v>
      </c>
      <c r="G337" s="140" t="s">
        <v>1001</v>
      </c>
      <c r="H337" s="145" t="s">
        <v>998</v>
      </c>
      <c r="I337" s="115" t="s">
        <v>243</v>
      </c>
      <c r="J337" s="115">
        <v>7351</v>
      </c>
      <c r="K337" s="115">
        <v>7840</v>
      </c>
      <c r="L337" s="151">
        <f t="shared" si="6"/>
        <v>57631.839999999997</v>
      </c>
    </row>
    <row r="338" spans="1:12" s="155" customFormat="1" ht="31.5" customHeight="1" x14ac:dyDescent="0.25">
      <c r="A338" s="193">
        <v>330</v>
      </c>
      <c r="B338" s="113" t="s">
        <v>805</v>
      </c>
      <c r="C338" s="140" t="s">
        <v>980</v>
      </c>
      <c r="D338" s="115" t="s">
        <v>113</v>
      </c>
      <c r="E338" s="115" t="s">
        <v>192</v>
      </c>
      <c r="F338" s="137">
        <v>241100103473619</v>
      </c>
      <c r="G338" s="140" t="s">
        <v>1002</v>
      </c>
      <c r="H338" s="145" t="s">
        <v>1003</v>
      </c>
      <c r="I338" s="115" t="s">
        <v>267</v>
      </c>
      <c r="J338" s="115">
        <v>48000</v>
      </c>
      <c r="K338" s="115">
        <v>1000</v>
      </c>
      <c r="L338" s="151">
        <f t="shared" si="6"/>
        <v>48000</v>
      </c>
    </row>
    <row r="339" spans="1:12" s="155" customFormat="1" ht="31.5" customHeight="1" x14ac:dyDescent="0.25">
      <c r="A339" s="193">
        <v>331</v>
      </c>
      <c r="B339" s="113" t="s">
        <v>805</v>
      </c>
      <c r="C339" s="140" t="s">
        <v>981</v>
      </c>
      <c r="D339" s="115" t="s">
        <v>113</v>
      </c>
      <c r="E339" s="115" t="s">
        <v>192</v>
      </c>
      <c r="F339" s="143">
        <v>241100103472106</v>
      </c>
      <c r="G339" s="140" t="s">
        <v>1004</v>
      </c>
      <c r="H339" s="145" t="s">
        <v>339</v>
      </c>
      <c r="I339" s="115" t="s">
        <v>267</v>
      </c>
      <c r="J339" s="115">
        <v>95000</v>
      </c>
      <c r="K339" s="115">
        <v>1000</v>
      </c>
      <c r="L339" s="151">
        <f t="shared" si="6"/>
        <v>95000</v>
      </c>
    </row>
    <row r="340" spans="1:12" s="155" customFormat="1" ht="31.5" customHeight="1" x14ac:dyDescent="0.25">
      <c r="A340" s="200"/>
      <c r="B340" s="199"/>
      <c r="C340" s="200"/>
      <c r="D340" s="199"/>
      <c r="E340" s="199"/>
      <c r="F340" s="199"/>
      <c r="G340" s="199"/>
      <c r="H340" s="199"/>
      <c r="I340" s="199"/>
      <c r="J340" s="199"/>
      <c r="K340" s="199"/>
      <c r="L340" s="153">
        <f>SUM(L7:L339)</f>
        <v>38003679.118245542</v>
      </c>
    </row>
    <row r="341" spans="1:12" s="155" customFormat="1" ht="31.5" customHeight="1" x14ac:dyDescent="0.25">
      <c r="B341" s="201"/>
      <c r="D341" s="201"/>
      <c r="E341" s="201"/>
      <c r="F341" s="201"/>
      <c r="G341" s="201"/>
      <c r="H341" s="201"/>
      <c r="I341" s="201"/>
      <c r="J341" s="201"/>
      <c r="K341" s="201"/>
      <c r="L341" s="202"/>
    </row>
  </sheetData>
  <mergeCells count="22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E5:E6"/>
    <mergeCell ref="F5:F6"/>
    <mergeCell ref="L5:L6"/>
    <mergeCell ref="I5:I6"/>
    <mergeCell ref="J5:J6"/>
    <mergeCell ref="F125:F126"/>
    <mergeCell ref="G125:G126"/>
    <mergeCell ref="H125:H126"/>
    <mergeCell ref="A125:A126"/>
    <mergeCell ref="B125:B126"/>
    <mergeCell ref="C125:C126"/>
    <mergeCell ref="D125:D126"/>
    <mergeCell ref="E125:E126"/>
  </mergeCells>
  <phoneticPr fontId="39" type="noConversion"/>
  <printOptions horizontalCentered="1"/>
  <pageMargins left="0.19685039370078741" right="0.19685039370078741" top="0.19685039370078741" bottom="0.19685039370078741" header="0" footer="0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2"/>
  <sheetViews>
    <sheetView topLeftCell="A4" zoomScale="70" zoomScaleNormal="70" zoomScaleSheetLayoutView="85" workbookViewId="0">
      <selection activeCell="B7" sqref="B7:H7"/>
    </sheetView>
  </sheetViews>
  <sheetFormatPr defaultColWidth="9.140625" defaultRowHeight="18.75" x14ac:dyDescent="0.25"/>
  <cols>
    <col min="1" max="1" width="8.140625" style="5" customWidth="1"/>
    <col min="2" max="2" width="14.28515625" style="21" customWidth="1"/>
    <col min="3" max="3" width="43" style="5" customWidth="1"/>
    <col min="4" max="4" width="26.85546875" style="21" customWidth="1"/>
    <col min="5" max="5" width="23.7109375" style="21" customWidth="1"/>
    <col min="6" max="6" width="26.5703125" style="21" customWidth="1"/>
    <col min="7" max="7" width="18.5703125" style="21" customWidth="1"/>
    <col min="8" max="8" width="21.7109375" style="21" customWidth="1"/>
    <col min="9" max="9" width="16.7109375" style="5" customWidth="1"/>
    <col min="10" max="12" width="15.7109375" style="5" customWidth="1"/>
    <col min="13" max="16" width="18.7109375" style="5" customWidth="1"/>
    <col min="17" max="22" width="15.7109375" style="5" customWidth="1"/>
    <col min="23" max="16384" width="9.140625" style="5"/>
  </cols>
  <sheetData>
    <row r="1" spans="1:13" ht="93.75" customHeight="1" x14ac:dyDescent="0.25">
      <c r="B1" s="100"/>
      <c r="F1" s="212" t="s">
        <v>86</v>
      </c>
      <c r="G1" s="212"/>
      <c r="H1" s="212"/>
    </row>
    <row r="2" spans="1:13" x14ac:dyDescent="0.25">
      <c r="H2" s="41"/>
    </row>
    <row r="3" spans="1:13" ht="81.75" customHeight="1" x14ac:dyDescent="0.25">
      <c r="A3" s="209" t="s">
        <v>797</v>
      </c>
      <c r="B3" s="209"/>
      <c r="C3" s="209"/>
      <c r="D3" s="209"/>
      <c r="E3" s="209"/>
      <c r="F3" s="209"/>
      <c r="G3" s="209"/>
      <c r="H3" s="209"/>
      <c r="I3" s="20"/>
      <c r="J3" s="20"/>
      <c r="K3" s="20"/>
      <c r="L3" s="20"/>
    </row>
    <row r="4" spans="1:13" x14ac:dyDescent="0.25">
      <c r="H4" s="10"/>
    </row>
    <row r="5" spans="1:13" ht="45" customHeight="1" x14ac:dyDescent="0.25">
      <c r="A5" s="260" t="s">
        <v>13</v>
      </c>
      <c r="B5" s="260" t="s">
        <v>14</v>
      </c>
      <c r="C5" s="260" t="s">
        <v>54</v>
      </c>
      <c r="D5" s="260" t="s">
        <v>32</v>
      </c>
      <c r="E5" s="260" t="s">
        <v>10</v>
      </c>
      <c r="F5" s="218" t="s">
        <v>55</v>
      </c>
      <c r="G5" s="218"/>
      <c r="H5" s="260" t="s">
        <v>69</v>
      </c>
      <c r="M5" s="22"/>
    </row>
    <row r="6" spans="1:13" ht="126.75" customHeight="1" x14ac:dyDescent="0.25">
      <c r="A6" s="261"/>
      <c r="B6" s="261"/>
      <c r="C6" s="261"/>
      <c r="D6" s="261"/>
      <c r="E6" s="261"/>
      <c r="F6" s="35" t="s">
        <v>61</v>
      </c>
      <c r="G6" s="35" t="s">
        <v>64</v>
      </c>
      <c r="H6" s="261"/>
    </row>
    <row r="7" spans="1:13" ht="48" customHeight="1" x14ac:dyDescent="0.25">
      <c r="A7" s="23"/>
      <c r="B7" s="262" t="s">
        <v>1009</v>
      </c>
      <c r="C7" s="263"/>
      <c r="D7" s="263"/>
      <c r="E7" s="263"/>
      <c r="F7" s="263"/>
      <c r="G7" s="263"/>
      <c r="H7" s="264"/>
    </row>
    <row r="8" spans="1:13" ht="78.75" customHeight="1" x14ac:dyDescent="0.25">
      <c r="A8" s="82"/>
      <c r="B8" s="82"/>
      <c r="C8" s="78"/>
      <c r="D8" s="78"/>
      <c r="E8" s="84"/>
      <c r="F8" s="77"/>
      <c r="G8" s="82"/>
      <c r="H8" s="83"/>
    </row>
    <row r="9" spans="1:13" ht="76.5" customHeight="1" x14ac:dyDescent="0.25">
      <c r="A9" s="82"/>
      <c r="B9" s="82"/>
      <c r="C9" s="78"/>
      <c r="D9" s="78"/>
      <c r="E9" s="84"/>
      <c r="F9" s="77"/>
      <c r="G9" s="82"/>
      <c r="H9" s="83"/>
    </row>
    <row r="10" spans="1:13" ht="84.75" customHeight="1" x14ac:dyDescent="0.25">
      <c r="A10" s="82"/>
      <c r="B10" s="82"/>
      <c r="C10" s="78"/>
      <c r="D10" s="78"/>
      <c r="E10" s="84"/>
      <c r="F10" s="77"/>
      <c r="G10" s="82"/>
      <c r="H10" s="83"/>
    </row>
    <row r="11" spans="1:13" ht="84.75" customHeight="1" x14ac:dyDescent="0.25">
      <c r="A11" s="82"/>
      <c r="B11" s="82"/>
      <c r="C11" s="78"/>
      <c r="D11" s="78"/>
      <c r="E11" s="84"/>
      <c r="F11" s="77"/>
      <c r="G11" s="82"/>
      <c r="H11" s="83"/>
    </row>
    <row r="12" spans="1:13" x14ac:dyDescent="0.25">
      <c r="B12" s="259" t="s">
        <v>80</v>
      </c>
      <c r="C12" s="259"/>
      <c r="D12" s="259"/>
      <c r="E12" s="259"/>
      <c r="F12" s="259"/>
      <c r="G12" s="259"/>
      <c r="H12" s="259"/>
    </row>
  </sheetData>
  <mergeCells count="11">
    <mergeCell ref="B12:H12"/>
    <mergeCell ref="F1:H1"/>
    <mergeCell ref="H5:H6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4"/>
  <sheetViews>
    <sheetView zoomScaleNormal="100" workbookViewId="0">
      <selection activeCell="D28" sqref="D28"/>
    </sheetView>
  </sheetViews>
  <sheetFormatPr defaultColWidth="9.140625" defaultRowHeight="15" x14ac:dyDescent="0.25"/>
  <cols>
    <col min="1" max="1" width="9.140625" style="49"/>
    <col min="2" max="2" width="27.7109375" style="51" customWidth="1"/>
    <col min="3" max="3" width="15.140625" style="50" customWidth="1"/>
    <col min="4" max="4" width="20.28515625" style="33" customWidth="1"/>
    <col min="5" max="5" width="26.42578125" style="33" customWidth="1"/>
    <col min="6" max="7" width="19.140625" style="33" customWidth="1"/>
    <col min="8" max="8" width="18.140625" style="33" customWidth="1"/>
    <col min="9" max="16384" width="9.140625" style="33"/>
  </cols>
  <sheetData>
    <row r="1" spans="1:16" ht="60.75" customHeight="1" x14ac:dyDescent="0.25">
      <c r="F1" s="219" t="s">
        <v>126</v>
      </c>
      <c r="G1" s="206"/>
      <c r="H1" s="206"/>
    </row>
    <row r="2" spans="1:16" x14ac:dyDescent="0.25">
      <c r="F2" s="206"/>
      <c r="G2" s="206"/>
      <c r="H2" s="206"/>
    </row>
    <row r="3" spans="1:16" ht="46.5" customHeight="1" x14ac:dyDescent="0.25">
      <c r="A3" s="268" t="s">
        <v>125</v>
      </c>
      <c r="B3" s="268"/>
      <c r="C3" s="268"/>
      <c r="D3" s="268"/>
      <c r="E3" s="268"/>
      <c r="F3" s="268"/>
      <c r="G3" s="268"/>
      <c r="H3" s="268"/>
    </row>
    <row r="4" spans="1:16" x14ac:dyDescent="0.25">
      <c r="H4" s="61"/>
    </row>
    <row r="5" spans="1:16" s="42" customFormat="1" ht="43.5" customHeight="1" x14ac:dyDescent="0.25">
      <c r="A5" s="265" t="s">
        <v>13</v>
      </c>
      <c r="B5" s="265" t="s">
        <v>124</v>
      </c>
      <c r="C5" s="265" t="s">
        <v>123</v>
      </c>
      <c r="D5" s="269" t="s">
        <v>122</v>
      </c>
      <c r="E5" s="270"/>
      <c r="F5" s="265" t="s">
        <v>121</v>
      </c>
      <c r="G5" s="265" t="s">
        <v>120</v>
      </c>
      <c r="H5" s="265" t="s">
        <v>119</v>
      </c>
    </row>
    <row r="6" spans="1:16" s="42" customFormat="1" ht="105" customHeight="1" x14ac:dyDescent="0.25">
      <c r="A6" s="266"/>
      <c r="B6" s="266"/>
      <c r="C6" s="266"/>
      <c r="D6" s="60" t="s">
        <v>118</v>
      </c>
      <c r="E6" s="60" t="s">
        <v>117</v>
      </c>
      <c r="F6" s="266"/>
      <c r="G6" s="266"/>
      <c r="H6" s="266"/>
    </row>
    <row r="7" spans="1:16" x14ac:dyDescent="0.25">
      <c r="A7" s="55">
        <v>1</v>
      </c>
      <c r="B7" s="58"/>
      <c r="C7" s="59"/>
      <c r="D7" s="56"/>
      <c r="E7" s="56"/>
      <c r="F7" s="56"/>
      <c r="G7" s="56"/>
      <c r="H7" s="56"/>
    </row>
    <row r="8" spans="1:16" x14ac:dyDescent="0.25">
      <c r="A8" s="55">
        <f>+A7+1</f>
        <v>2</v>
      </c>
      <c r="B8" s="58"/>
      <c r="C8" s="57"/>
      <c r="D8" s="56"/>
      <c r="E8" s="56"/>
      <c r="F8" s="56"/>
      <c r="G8" s="56"/>
      <c r="H8" s="56"/>
    </row>
    <row r="9" spans="1:16" x14ac:dyDescent="0.25">
      <c r="A9" s="55">
        <f>+A8+1</f>
        <v>3</v>
      </c>
      <c r="B9" s="58"/>
      <c r="C9" s="57"/>
      <c r="D9" s="56"/>
      <c r="E9" s="56"/>
      <c r="F9" s="56"/>
      <c r="G9" s="56"/>
      <c r="H9" s="56"/>
    </row>
    <row r="10" spans="1:16" x14ac:dyDescent="0.25">
      <c r="A10" s="55">
        <f>+A9+1</f>
        <v>4</v>
      </c>
      <c r="B10" s="54"/>
      <c r="C10" s="53"/>
      <c r="D10" s="52"/>
      <c r="E10" s="52"/>
      <c r="F10" s="52"/>
      <c r="G10" s="52"/>
      <c r="H10" s="52"/>
    </row>
    <row r="11" spans="1:16" x14ac:dyDescent="0.25">
      <c r="A11" s="55">
        <f>+A10+1</f>
        <v>5</v>
      </c>
      <c r="B11" s="54"/>
      <c r="C11" s="53"/>
      <c r="D11" s="52"/>
      <c r="E11" s="52"/>
      <c r="F11" s="52"/>
      <c r="G11" s="52"/>
      <c r="H11" s="52"/>
    </row>
    <row r="12" spans="1:16" x14ac:dyDescent="0.25">
      <c r="A12" s="55">
        <f>+A11+1</f>
        <v>6</v>
      </c>
      <c r="B12" s="54"/>
      <c r="C12" s="53"/>
      <c r="D12" s="52"/>
      <c r="E12" s="52"/>
      <c r="F12" s="52"/>
      <c r="G12" s="52"/>
      <c r="H12" s="52"/>
    </row>
    <row r="14" spans="1:16" ht="18.75" x14ac:dyDescent="0.25">
      <c r="A14" s="267" t="s">
        <v>116</v>
      </c>
      <c r="B14" s="267"/>
      <c r="C14" s="267"/>
      <c r="D14" s="267"/>
      <c r="E14" s="267"/>
      <c r="F14" s="267"/>
      <c r="G14" s="267"/>
      <c r="H14" s="267"/>
      <c r="I14" s="34"/>
      <c r="J14" s="34"/>
      <c r="K14" s="34"/>
      <c r="L14" s="34"/>
      <c r="M14" s="34"/>
      <c r="N14" s="34"/>
      <c r="O14" s="34"/>
      <c r="P14" s="34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topLeftCell="A4" workbookViewId="0">
      <selection activeCell="H37" sqref="H37"/>
    </sheetView>
  </sheetViews>
  <sheetFormatPr defaultColWidth="9.140625" defaultRowHeight="15" x14ac:dyDescent="0.25"/>
  <cols>
    <col min="1" max="1" width="9.140625" style="49"/>
    <col min="2" max="2" width="35" style="51" customWidth="1"/>
    <col min="3" max="3" width="12.85546875" style="51" customWidth="1"/>
    <col min="4" max="5" width="12.85546875" style="50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 x14ac:dyDescent="0.25">
      <c r="H1" s="204" t="s">
        <v>127</v>
      </c>
      <c r="I1" s="205"/>
      <c r="J1" s="205"/>
      <c r="K1" s="205"/>
    </row>
    <row r="2" spans="1:11" ht="70.150000000000006" customHeight="1" x14ac:dyDescent="0.25">
      <c r="A2" s="268" t="s">
        <v>128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1" x14ac:dyDescent="0.25">
      <c r="K3" s="61"/>
    </row>
    <row r="4" spans="1:11" s="42" customFormat="1" ht="33" customHeight="1" x14ac:dyDescent="0.25">
      <c r="A4" s="265" t="s">
        <v>13</v>
      </c>
      <c r="B4" s="265" t="s">
        <v>129</v>
      </c>
      <c r="C4" s="265" t="s">
        <v>130</v>
      </c>
      <c r="D4" s="265" t="s">
        <v>131</v>
      </c>
      <c r="E4" s="265" t="s">
        <v>132</v>
      </c>
      <c r="F4" s="269" t="s">
        <v>122</v>
      </c>
      <c r="G4" s="270"/>
      <c r="H4" s="265" t="s">
        <v>133</v>
      </c>
      <c r="I4" s="265" t="s">
        <v>120</v>
      </c>
      <c r="J4" s="265" t="s">
        <v>134</v>
      </c>
      <c r="K4" s="265" t="s">
        <v>135</v>
      </c>
    </row>
    <row r="5" spans="1:11" s="42" customFormat="1" ht="105.75" customHeight="1" x14ac:dyDescent="0.25">
      <c r="A5" s="266"/>
      <c r="B5" s="266"/>
      <c r="C5" s="266"/>
      <c r="D5" s="266"/>
      <c r="E5" s="266"/>
      <c r="F5" s="60" t="s">
        <v>136</v>
      </c>
      <c r="G5" s="60" t="s">
        <v>117</v>
      </c>
      <c r="H5" s="266"/>
      <c r="I5" s="266"/>
      <c r="J5" s="266"/>
      <c r="K5" s="266"/>
    </row>
    <row r="6" spans="1:11" ht="19.5" customHeight="1" x14ac:dyDescent="0.25">
      <c r="A6" s="62" t="s">
        <v>137</v>
      </c>
      <c r="B6" s="63" t="s">
        <v>138</v>
      </c>
      <c r="C6" s="58"/>
      <c r="D6" s="59"/>
      <c r="E6" s="59"/>
      <c r="F6" s="56"/>
      <c r="G6" s="56"/>
      <c r="H6" s="56"/>
      <c r="I6" s="56"/>
      <c r="J6" s="56"/>
      <c r="K6" s="56"/>
    </row>
    <row r="7" spans="1:11" ht="19.5" customHeight="1" x14ac:dyDescent="0.25">
      <c r="A7" s="62"/>
      <c r="B7" s="63"/>
      <c r="C7" s="58"/>
      <c r="D7" s="59"/>
      <c r="E7" s="59"/>
      <c r="F7" s="56"/>
      <c r="G7" s="56"/>
      <c r="H7" s="56"/>
      <c r="I7" s="56"/>
      <c r="J7" s="56"/>
      <c r="K7" s="56"/>
    </row>
    <row r="8" spans="1:11" ht="19.5" customHeight="1" x14ac:dyDescent="0.25">
      <c r="A8" s="62"/>
      <c r="B8" s="63"/>
      <c r="C8" s="58"/>
      <c r="D8" s="59"/>
      <c r="E8" s="59"/>
      <c r="F8" s="56"/>
      <c r="G8" s="56"/>
      <c r="H8" s="56"/>
      <c r="I8" s="56"/>
      <c r="J8" s="56"/>
      <c r="K8" s="56"/>
    </row>
    <row r="9" spans="1:11" ht="19.5" customHeight="1" x14ac:dyDescent="0.25">
      <c r="A9" s="62" t="s">
        <v>139</v>
      </c>
      <c r="B9" s="63" t="s">
        <v>140</v>
      </c>
      <c r="C9" s="58"/>
      <c r="D9" s="59"/>
      <c r="E9" s="59"/>
      <c r="F9" s="56"/>
      <c r="G9" s="56"/>
      <c r="H9" s="56"/>
      <c r="I9" s="56"/>
      <c r="J9" s="56"/>
      <c r="K9" s="56"/>
    </row>
    <row r="10" spans="1:11" ht="19.5" customHeight="1" x14ac:dyDescent="0.25">
      <c r="A10" s="62"/>
      <c r="B10" s="63"/>
      <c r="C10" s="58"/>
      <c r="D10" s="59"/>
      <c r="E10" s="59"/>
      <c r="F10" s="56"/>
      <c r="G10" s="56"/>
      <c r="H10" s="56"/>
      <c r="I10" s="56"/>
      <c r="J10" s="56"/>
      <c r="K10" s="56"/>
    </row>
    <row r="11" spans="1:11" ht="19.5" customHeight="1" x14ac:dyDescent="0.25">
      <c r="A11" s="62"/>
      <c r="B11" s="63"/>
      <c r="C11" s="58"/>
      <c r="D11" s="59"/>
      <c r="E11" s="59"/>
      <c r="F11" s="56"/>
      <c r="G11" s="56"/>
      <c r="H11" s="56"/>
      <c r="I11" s="56"/>
      <c r="J11" s="56"/>
      <c r="K11" s="56"/>
    </row>
    <row r="12" spans="1:11" ht="19.5" customHeight="1" x14ac:dyDescent="0.25">
      <c r="A12" s="62" t="s">
        <v>141</v>
      </c>
      <c r="B12" s="63" t="s">
        <v>142</v>
      </c>
      <c r="C12" s="58"/>
      <c r="D12" s="59"/>
      <c r="E12" s="59"/>
      <c r="F12" s="56"/>
      <c r="G12" s="56"/>
      <c r="H12" s="56"/>
      <c r="I12" s="56"/>
      <c r="J12" s="56"/>
      <c r="K12" s="56"/>
    </row>
    <row r="13" spans="1:11" ht="19.5" customHeight="1" x14ac:dyDescent="0.25">
      <c r="A13" s="62"/>
      <c r="B13" s="63"/>
      <c r="C13" s="58"/>
      <c r="D13" s="59"/>
      <c r="E13" s="59"/>
      <c r="F13" s="56"/>
      <c r="G13" s="56"/>
      <c r="H13" s="56"/>
      <c r="I13" s="56"/>
      <c r="J13" s="56"/>
      <c r="K13" s="56"/>
    </row>
    <row r="14" spans="1:11" ht="19.5" customHeight="1" x14ac:dyDescent="0.25">
      <c r="A14" s="62"/>
      <c r="B14" s="63"/>
      <c r="C14" s="58"/>
      <c r="D14" s="59"/>
      <c r="E14" s="59"/>
      <c r="F14" s="56"/>
      <c r="G14" s="56"/>
      <c r="H14" s="56"/>
      <c r="I14" s="56"/>
      <c r="J14" s="56"/>
      <c r="K14" s="56"/>
    </row>
    <row r="15" spans="1:11" ht="30" customHeight="1" x14ac:dyDescent="0.25">
      <c r="A15" s="62" t="s">
        <v>143</v>
      </c>
      <c r="B15" s="63" t="s">
        <v>144</v>
      </c>
      <c r="C15" s="58"/>
      <c r="D15" s="59"/>
      <c r="E15" s="59"/>
      <c r="F15" s="56"/>
      <c r="G15" s="56"/>
      <c r="H15" s="56"/>
      <c r="I15" s="56"/>
      <c r="J15" s="56"/>
      <c r="K15" s="56"/>
    </row>
    <row r="16" spans="1:11" ht="19.5" customHeight="1" x14ac:dyDescent="0.25">
      <c r="A16" s="62"/>
      <c r="B16" s="63"/>
      <c r="C16" s="58"/>
      <c r="D16" s="59"/>
      <c r="E16" s="59"/>
      <c r="F16" s="56"/>
      <c r="G16" s="56"/>
      <c r="H16" s="56"/>
      <c r="I16" s="56"/>
      <c r="J16" s="56"/>
      <c r="K16" s="56"/>
    </row>
    <row r="17" spans="1:11" ht="19.5" customHeight="1" x14ac:dyDescent="0.25">
      <c r="A17" s="62"/>
      <c r="B17" s="63"/>
      <c r="C17" s="58"/>
      <c r="D17" s="59"/>
      <c r="E17" s="59"/>
      <c r="F17" s="56"/>
      <c r="G17" s="56"/>
      <c r="H17" s="56"/>
      <c r="I17" s="56"/>
      <c r="J17" s="56"/>
      <c r="K17" s="56"/>
    </row>
    <row r="18" spans="1:11" ht="19.5" customHeight="1" x14ac:dyDescent="0.25">
      <c r="A18" s="62" t="s">
        <v>145</v>
      </c>
      <c r="B18" s="63" t="s">
        <v>146</v>
      </c>
      <c r="C18" s="58"/>
      <c r="D18" s="59"/>
      <c r="E18" s="59"/>
      <c r="F18" s="56"/>
      <c r="G18" s="56"/>
      <c r="H18" s="56"/>
      <c r="I18" s="56"/>
      <c r="J18" s="56"/>
      <c r="K18" s="56"/>
    </row>
    <row r="19" spans="1:11" ht="19.5" customHeight="1" x14ac:dyDescent="0.25">
      <c r="A19" s="62"/>
      <c r="B19" s="63"/>
      <c r="C19" s="58"/>
      <c r="D19" s="59"/>
      <c r="E19" s="59"/>
      <c r="F19" s="56"/>
      <c r="G19" s="56"/>
      <c r="H19" s="56"/>
      <c r="I19" s="56"/>
      <c r="J19" s="56"/>
      <c r="K19" s="56"/>
    </row>
    <row r="20" spans="1:11" ht="19.5" customHeight="1" x14ac:dyDescent="0.25">
      <c r="A20" s="62"/>
      <c r="B20" s="63"/>
      <c r="C20" s="58"/>
      <c r="D20" s="59"/>
      <c r="E20" s="59"/>
      <c r="F20" s="56"/>
      <c r="G20" s="56"/>
      <c r="H20" s="56"/>
      <c r="I20" s="56"/>
      <c r="J20" s="56"/>
      <c r="K20" s="56"/>
    </row>
    <row r="21" spans="1:11" ht="19.5" customHeight="1" x14ac:dyDescent="0.25">
      <c r="A21" s="62" t="s">
        <v>147</v>
      </c>
      <c r="B21" s="63" t="s">
        <v>148</v>
      </c>
      <c r="C21" s="58"/>
      <c r="D21" s="59"/>
      <c r="E21" s="59"/>
      <c r="F21" s="56"/>
      <c r="G21" s="56"/>
      <c r="H21" s="56"/>
      <c r="I21" s="56"/>
      <c r="J21" s="56"/>
      <c r="K21" s="56"/>
    </row>
    <row r="22" spans="1:11" ht="19.5" customHeight="1" x14ac:dyDescent="0.25">
      <c r="A22" s="55"/>
      <c r="B22" s="63"/>
      <c r="C22" s="58"/>
      <c r="D22" s="59"/>
      <c r="E22" s="59"/>
      <c r="F22" s="56"/>
      <c r="G22" s="56"/>
      <c r="H22" s="56"/>
      <c r="I22" s="56"/>
      <c r="J22" s="56"/>
      <c r="K22" s="56"/>
    </row>
    <row r="23" spans="1:11" ht="19.5" customHeight="1" x14ac:dyDescent="0.25">
      <c r="A23" s="55"/>
      <c r="B23" s="58"/>
      <c r="C23" s="58"/>
      <c r="D23" s="57"/>
      <c r="E23" s="57"/>
      <c r="F23" s="56"/>
      <c r="G23" s="56"/>
      <c r="H23" s="56"/>
      <c r="I23" s="56"/>
      <c r="J23" s="56"/>
      <c r="K23" s="56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33"/>
    <col min="2" max="2" width="18.140625" style="33" customWidth="1"/>
    <col min="3" max="3" width="34.140625" style="33" customWidth="1"/>
    <col min="4" max="4" width="22.85546875" style="33" customWidth="1"/>
    <col min="5" max="6" width="25.5703125" style="33" customWidth="1"/>
    <col min="7" max="16384" width="9.140625" style="33"/>
  </cols>
  <sheetData>
    <row r="1" spans="1:18" ht="77.25" customHeight="1" x14ac:dyDescent="0.25">
      <c r="E1" s="204" t="s">
        <v>149</v>
      </c>
      <c r="F1" s="205"/>
    </row>
    <row r="3" spans="1:18" ht="48" customHeight="1" x14ac:dyDescent="0.25">
      <c r="A3" s="271" t="s">
        <v>150</v>
      </c>
      <c r="B3" s="271"/>
      <c r="C3" s="271"/>
      <c r="D3" s="271"/>
      <c r="E3" s="271"/>
      <c r="F3" s="271"/>
      <c r="G3" s="64"/>
      <c r="H3" s="64"/>
      <c r="I3" s="64"/>
    </row>
    <row r="5" spans="1:18" ht="28.5" x14ac:dyDescent="0.25">
      <c r="A5" s="62" t="s">
        <v>13</v>
      </c>
      <c r="B5" s="62" t="s">
        <v>151</v>
      </c>
      <c r="C5" s="62" t="s">
        <v>152</v>
      </c>
      <c r="D5" s="62" t="s">
        <v>153</v>
      </c>
      <c r="E5" s="62" t="s">
        <v>154</v>
      </c>
      <c r="F5" s="62" t="s">
        <v>155</v>
      </c>
      <c r="G5" s="49"/>
      <c r="H5" s="49"/>
      <c r="I5" s="49"/>
      <c r="J5" s="65"/>
      <c r="K5" s="65"/>
      <c r="L5" s="65"/>
      <c r="M5" s="65"/>
      <c r="N5" s="65"/>
      <c r="O5" s="65"/>
      <c r="P5" s="65"/>
      <c r="Q5" s="65"/>
      <c r="R5" s="65"/>
    </row>
    <row r="6" spans="1:18" x14ac:dyDescent="0.25">
      <c r="A6" s="66"/>
      <c r="B6" s="66"/>
      <c r="C6" s="66"/>
      <c r="D6" s="52"/>
      <c r="E6" s="52"/>
      <c r="F6" s="52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1:18" x14ac:dyDescent="0.25">
      <c r="A7" s="66"/>
      <c r="B7" s="66"/>
      <c r="C7" s="66"/>
      <c r="D7" s="52"/>
      <c r="E7" s="52"/>
      <c r="F7" s="52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18" x14ac:dyDescent="0.25">
      <c r="A8" s="66"/>
      <c r="B8" s="66"/>
      <c r="C8" s="66"/>
      <c r="D8" s="52"/>
      <c r="E8" s="52"/>
      <c r="F8" s="52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</row>
    <row r="9" spans="1:18" x14ac:dyDescent="0.25">
      <c r="A9" s="66"/>
      <c r="B9" s="66"/>
      <c r="C9" s="66"/>
      <c r="D9" s="52"/>
      <c r="E9" s="52"/>
      <c r="F9" s="52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18" x14ac:dyDescent="0.25">
      <c r="A10" s="66"/>
      <c r="B10" s="66"/>
      <c r="C10" s="66"/>
      <c r="D10" s="52"/>
      <c r="E10" s="52"/>
      <c r="F10" s="52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18" x14ac:dyDescent="0.25">
      <c r="A11" s="66"/>
      <c r="B11" s="66"/>
      <c r="C11" s="66"/>
      <c r="D11" s="52"/>
      <c r="E11" s="52"/>
      <c r="F11" s="52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18" x14ac:dyDescent="0.25">
      <c r="A12" s="66"/>
      <c r="B12" s="66"/>
      <c r="C12" s="66"/>
      <c r="D12" s="52"/>
      <c r="E12" s="52"/>
      <c r="F12" s="52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18" x14ac:dyDescent="0.25">
      <c r="A13" s="66"/>
      <c r="B13" s="66"/>
      <c r="C13" s="66"/>
      <c r="D13" s="52"/>
      <c r="E13" s="52"/>
      <c r="F13" s="52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x14ac:dyDescent="0.25">
      <c r="A14" s="66"/>
      <c r="B14" s="66"/>
      <c r="C14" s="66"/>
      <c r="D14" s="52"/>
      <c r="E14" s="52"/>
      <c r="F14" s="52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18" x14ac:dyDescent="0.25"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18" x14ac:dyDescent="0.25"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</row>
    <row r="17" spans="4:18" x14ac:dyDescent="0.25"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4:18" x14ac:dyDescent="0.25"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4:18" x14ac:dyDescent="0.25"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</row>
    <row r="20" spans="4:18" x14ac:dyDescent="0.25"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</row>
    <row r="21" spans="4:18" x14ac:dyDescent="0.25"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4:18" x14ac:dyDescent="0.25"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</row>
    <row r="23" spans="4:18" x14ac:dyDescent="0.25"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</row>
    <row r="24" spans="4:18" x14ac:dyDescent="0.25"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</row>
    <row r="25" spans="4:18" x14ac:dyDescent="0.25"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Sayyora Talipova</cp:lastModifiedBy>
  <cp:lastPrinted>2023-10-05T04:24:19Z</cp:lastPrinted>
  <dcterms:created xsi:type="dcterms:W3CDTF">2020-01-15T07:42:43Z</dcterms:created>
  <dcterms:modified xsi:type="dcterms:W3CDTF">2025-01-28T04:11:39Z</dcterms:modified>
</cp:coreProperties>
</file>